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70" windowWidth="15120" windowHeight="7215" tabRatio="889" activeTab="0"/>
  </bookViews>
  <sheets>
    <sheet name="カブ集計表" sheetId="1" r:id="rId1"/>
    <sheet name="浜松１cs" sheetId="2" r:id="rId2"/>
    <sheet name="浜松７cs" sheetId="3" r:id="rId3"/>
    <sheet name="浜松１２cs" sheetId="4" r:id="rId4"/>
    <sheet name="浜松１４cs" sheetId="5" r:id="rId5"/>
    <sheet name="浜松１９cs" sheetId="6" r:id="rId6"/>
    <sheet name="浜松２８cs" sheetId="7" r:id="rId7"/>
    <sheet name="浜松２９cs" sheetId="8" r:id="rId8"/>
    <sheet name="細江１cs" sheetId="9" r:id="rId9"/>
    <sheet name="引佐２cs" sheetId="10" r:id="rId10"/>
    <sheet name="浜名１cs" sheetId="11" r:id="rId11"/>
    <sheet name="湖西１cs" sheetId="12" r:id="rId12"/>
    <sheet name="湖西２cs" sheetId="13" r:id="rId13"/>
  </sheets>
  <externalReferences>
    <externalReference r:id="rId16"/>
  </externalReferences>
  <definedNames>
    <definedName name="_xlnm.Print_Area" localSheetId="0">'カブ集計表'!$B$4:$AF$30</definedName>
    <definedName name="_xlnm.Print_Area" localSheetId="9">'引佐２cs'!$B$4:$H$31</definedName>
    <definedName name="_xlnm.Print_Area" localSheetId="11">'湖西１cs'!$B$4:$H$31</definedName>
    <definedName name="_xlnm.Print_Area" localSheetId="12">'湖西２cs'!$B$4:$H$31</definedName>
    <definedName name="_xlnm.Print_Area" localSheetId="8">'細江１cs'!$B$4:$H$31</definedName>
    <definedName name="_xlnm.Print_Area" localSheetId="3">'浜松１２cs'!$B$4:$H$31</definedName>
    <definedName name="_xlnm.Print_Area" localSheetId="4">'浜松１４cs'!$B$4:$H$31</definedName>
    <definedName name="_xlnm.Print_Area" localSheetId="5">'浜松１９cs'!$B$4:$H$31</definedName>
    <definedName name="_xlnm.Print_Area" localSheetId="1">'浜松１cs'!$B$4:$H$31</definedName>
    <definedName name="_xlnm.Print_Area" localSheetId="6">'浜松２８cs'!$B$4:$H$31</definedName>
    <definedName name="_xlnm.Print_Area" localSheetId="7">'浜松２９cs'!$B$4:$H$31</definedName>
    <definedName name="_xlnm.Print_Area" localSheetId="2">'浜松７cs'!$B$4:$H$31</definedName>
    <definedName name="_xlnm.Print_Area" localSheetId="10">'浜名１cs'!$B$4:$H$31</definedName>
  </definedNames>
  <calcPr fullCalcOnLoad="1"/>
</workbook>
</file>

<file path=xl/sharedStrings.xml><?xml version="1.0" encoding="utf-8"?>
<sst xmlns="http://schemas.openxmlformats.org/spreadsheetml/2006/main" count="983" uniqueCount="108">
  <si>
    <t>最優秀○</t>
  </si>
  <si>
    <t>団</t>
  </si>
  <si>
    <t>隊</t>
  </si>
  <si>
    <t>期間：１／１～１２／３１で登録時（３月）にチェック</t>
  </si>
  <si>
    <t>浜松地区優秀隊</t>
  </si>
  <si>
    <t>は以下の内　６項目以上（　※４項目は必須）の取得が必要です</t>
  </si>
  <si>
    <t>名称</t>
  </si>
  <si>
    <t>指導者訓練</t>
  </si>
  <si>
    <t>隊長は専任でありWB研修所カブ課程を修了しています</t>
  </si>
  <si>
    <t>指導者体制</t>
  </si>
  <si>
    <t>WB研修所カブ課程を修了した副長が１名以上います。（兼任可）</t>
  </si>
  <si>
    <t>年間プログラム</t>
  </si>
  <si>
    <t>年間計画を作成し、保護者会で提示しました。</t>
  </si>
  <si>
    <t>６０％以上のスカウトが直前１年でクリア章を取得した</t>
  </si>
  <si>
    <t>集会</t>
  </si>
  <si>
    <t>隊集会を毎月開催しました</t>
  </si>
  <si>
    <t>野外活動</t>
  </si>
  <si>
    <t>３回以上の野外活動（ﾊｲｷﾝｸﾞ・ﾃﾞｲｷｬﾝﾌﾟ等）を行いかつ、キャンプ（舎営あるいは体験野営）を１泊以上行いました</t>
  </si>
  <si>
    <t>奉仕活動</t>
  </si>
  <si>
    <t>６０％以上のスカウトが団あるいは地域主催の奉仕活動に参加しました</t>
  </si>
  <si>
    <t>班制度</t>
  </si>
  <si>
    <t>６回以上組集会を開催しました</t>
  </si>
  <si>
    <t>保護者会を年２回以上開催しました</t>
  </si>
  <si>
    <t>隊登録</t>
  </si>
  <si>
    <t>期日通り隊登録を更新しました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</si>
  <si>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</si>
  <si>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</si>
  <si>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</si>
  <si>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</si>
  <si>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８０％以上のスカウトが直前１年でクリア章を取得した</t>
  </si>
  <si>
    <t>浜松１</t>
  </si>
  <si>
    <t>浜松７</t>
  </si>
  <si>
    <t>浜松１２</t>
  </si>
  <si>
    <t>浜松１４</t>
  </si>
  <si>
    <t>浜松１９</t>
  </si>
  <si>
    <t>浜松２８</t>
  </si>
  <si>
    <t>浜松２９</t>
  </si>
  <si>
    <t>細江１</t>
  </si>
  <si>
    <t>引佐２</t>
  </si>
  <si>
    <t>浜名１</t>
  </si>
  <si>
    <t>湖西１</t>
  </si>
  <si>
    <t>湖西２</t>
  </si>
  <si>
    <t>ウルフ</t>
  </si>
  <si>
    <t>カブ</t>
  </si>
  <si>
    <t>※</t>
  </si>
  <si>
    <t>コミュニケーション</t>
  </si>
  <si>
    <t>アケーラ</t>
  </si>
  <si>
    <t>名前</t>
  </si>
  <si>
    <t>確認</t>
  </si>
  <si>
    <t>認定</t>
  </si>
  <si>
    <t>地区コミッショナー</t>
  </si>
  <si>
    <t>ＣＳ担当コミ</t>
  </si>
  <si>
    <t>◎</t>
  </si>
  <si>
    <t>○</t>
  </si>
  <si>
    <t>◎</t>
  </si>
  <si>
    <t>○</t>
  </si>
  <si>
    <t>×</t>
  </si>
  <si>
    <r>
      <t xml:space="preserve">進歩
</t>
    </r>
    <r>
      <rPr>
        <b/>
        <sz val="11"/>
        <rFont val="ＭＳ Ｐゴシック"/>
        <family val="0"/>
      </rPr>
      <t>(対象年全期間在籍者</t>
    </r>
    <r>
      <rPr>
        <b/>
        <i/>
        <sz val="11"/>
        <rFont val="ＭＳ Ｐゴシック"/>
        <family val="3"/>
      </rPr>
      <t>）</t>
    </r>
  </si>
  <si>
    <r>
      <t xml:space="preserve">スカウト数
</t>
    </r>
    <r>
      <rPr>
        <b/>
        <sz val="11"/>
        <rFont val="ＭＳ Ｐゴシック"/>
        <family val="0"/>
      </rPr>
      <t>上進率</t>
    </r>
  </si>
  <si>
    <t>対象年に於ける登録スカウト数が、１年前と同数がそれ以上である
あるいは
年度初めのボーイ上進対象スカウトが８０％以上上進した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</si>
  <si>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</si>
  <si>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</si>
  <si>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r>
      <t xml:space="preserve">進歩
</t>
    </r>
    <r>
      <rPr>
        <b/>
        <sz val="11"/>
        <rFont val="ＭＳ Ｐゴシック"/>
        <family val="0"/>
      </rPr>
      <t>(対象年全期間在籍者）</t>
    </r>
  </si>
  <si>
    <t>◎</t>
  </si>
  <si>
    <t>○</t>
  </si>
  <si>
    <t>カブ</t>
  </si>
  <si>
    <t>ウルフ</t>
  </si>
  <si>
    <t>カブ</t>
  </si>
  <si>
    <t>※</t>
  </si>
  <si>
    <t>※</t>
  </si>
  <si>
    <t>※</t>
  </si>
  <si>
    <t>コミュニケーション</t>
  </si>
  <si>
    <t>※</t>
  </si>
  <si>
    <t>アケーラ</t>
  </si>
  <si>
    <t>　　</t>
  </si>
  <si>
    <t>◎</t>
  </si>
  <si>
    <t>○</t>
  </si>
  <si>
    <t>×</t>
  </si>
  <si>
    <t>◎</t>
  </si>
  <si>
    <t>○</t>
  </si>
  <si>
    <t>×</t>
  </si>
  <si>
    <t>◎</t>
  </si>
  <si>
    <t>○</t>
  </si>
  <si>
    <t>◎</t>
  </si>
  <si>
    <t>○</t>
  </si>
  <si>
    <t>×</t>
  </si>
  <si>
    <t>◎</t>
  </si>
  <si>
    <t>※</t>
  </si>
  <si>
    <t>◎</t>
  </si>
  <si>
    <t>○</t>
  </si>
  <si>
    <t>×</t>
  </si>
  <si>
    <t>※</t>
  </si>
  <si>
    <t>隊長</t>
  </si>
  <si>
    <t>２０１１年
目標</t>
  </si>
  <si>
    <t>◎</t>
  </si>
  <si>
    <t>○</t>
  </si>
  <si>
    <t>×</t>
  </si>
  <si>
    <t>荻　茂隆</t>
  </si>
  <si>
    <t>近藤</t>
  </si>
  <si>
    <t>増田　昭宏</t>
  </si>
  <si>
    <t>酒井</t>
  </si>
  <si>
    <t>隊長　の代理で大場副長</t>
  </si>
  <si>
    <t>岡嵜　真一</t>
  </si>
  <si>
    <t>２０１１年結果と　２０１２年目標</t>
  </si>
  <si>
    <t>２０１１年
結果</t>
  </si>
  <si>
    <t>２０１２年
目標</t>
  </si>
  <si>
    <t>２０１１年
目標</t>
  </si>
  <si>
    <t>２０１１年結果と　２０１２年目標を報告します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</si>
</sst>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0"/>
      <name val="HG丸ｺﾞｼｯｸM-PRO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i/>
      <sz val="11"/>
      <name val="ＭＳ Ｐゴシック"/>
      <family val="3"/>
    </font>
    <font>
      <sz val="20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56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4" fontId="0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00008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&#65298;&#65296;&#65296;&#65304;_&#12508;&#12540;&#124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"/>
      <sheetName val="浜松７"/>
      <sheetName val="浜松１２"/>
      <sheetName val="浜松１４"/>
      <sheetName val="浜松１８"/>
      <sheetName val="浜松１９"/>
      <sheetName val="浜松２８"/>
      <sheetName val="浜松２９"/>
      <sheetName val="細江１"/>
      <sheetName val="引佐２"/>
      <sheetName val="浜名１"/>
      <sheetName val="湖西１"/>
      <sheetName val="湖西２"/>
    </sheetNames>
    <sheetDataSet>
      <sheetData sheetId="3">
        <row r="5">
          <cell r="D5" t="str">
            <v>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85"/>
  <sheetViews>
    <sheetView tabSelected="1" workbookViewId="0" topLeftCell="A4">
      <selection activeCell="E7" sqref="E7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26.50390625" style="24" customWidth="1"/>
    <col min="6" max="7" width="6.25390625" style="25" customWidth="1"/>
    <col min="8" max="8" width="2.75390625" style="23" hidden="1" customWidth="1"/>
    <col min="9" max="9" width="3.25390625" style="24" hidden="1" customWidth="1"/>
    <col min="10" max="10" width="3.25390625" style="23" hidden="1" customWidth="1"/>
    <col min="11" max="32" width="6.25390625" style="25" customWidth="1"/>
    <col min="33" max="33" width="2.75390625" style="23" customWidth="1"/>
    <col min="34" max="34" width="16.25390625" style="24" customWidth="1"/>
    <col min="35" max="36" width="18.125" style="24" customWidth="1"/>
    <col min="37" max="16384" width="8.875" style="23" customWidth="1"/>
  </cols>
  <sheetData>
    <row r="1" spans="5:36" s="20" customFormat="1" ht="13.5" hidden="1">
      <c r="E1" s="1" t="s">
        <v>52</v>
      </c>
      <c r="F1" s="21">
        <f>COUNTIF(F12:F22,"◎")</f>
        <v>0</v>
      </c>
      <c r="G1" s="21">
        <f>COUNTIF(G12:G22,"◎")</f>
        <v>0</v>
      </c>
      <c r="I1" s="15"/>
      <c r="K1" s="21">
        <f aca="true" t="shared" si="0" ref="K1:AF1">COUNTIF(K12:K22,"◎")</f>
        <v>0</v>
      </c>
      <c r="L1" s="21">
        <f t="shared" si="0"/>
        <v>0</v>
      </c>
      <c r="M1" s="21">
        <f t="shared" si="0"/>
        <v>0</v>
      </c>
      <c r="N1" s="21">
        <f t="shared" si="0"/>
        <v>0</v>
      </c>
      <c r="O1" s="21">
        <f t="shared" si="0"/>
        <v>0</v>
      </c>
      <c r="P1" s="21">
        <f t="shared" si="0"/>
        <v>0</v>
      </c>
      <c r="Q1" s="21">
        <f t="shared" si="0"/>
        <v>0</v>
      </c>
      <c r="R1" s="21">
        <f t="shared" si="0"/>
        <v>0</v>
      </c>
      <c r="S1" s="21">
        <f t="shared" si="0"/>
        <v>0</v>
      </c>
      <c r="T1" s="21">
        <f t="shared" si="0"/>
        <v>0</v>
      </c>
      <c r="U1" s="21">
        <f t="shared" si="0"/>
        <v>0</v>
      </c>
      <c r="V1" s="21">
        <f t="shared" si="0"/>
        <v>0</v>
      </c>
      <c r="W1" s="21">
        <f t="shared" si="0"/>
        <v>0</v>
      </c>
      <c r="X1" s="21">
        <f t="shared" si="0"/>
        <v>0</v>
      </c>
      <c r="Y1" s="21">
        <f t="shared" si="0"/>
        <v>0</v>
      </c>
      <c r="Z1" s="21">
        <f t="shared" si="0"/>
        <v>0</v>
      </c>
      <c r="AA1" s="21">
        <f t="shared" si="0"/>
        <v>0</v>
      </c>
      <c r="AB1" s="21">
        <f t="shared" si="0"/>
        <v>0</v>
      </c>
      <c r="AC1" s="21">
        <f t="shared" si="0"/>
        <v>0</v>
      </c>
      <c r="AD1" s="21">
        <f t="shared" si="0"/>
        <v>0</v>
      </c>
      <c r="AE1" s="21">
        <f t="shared" si="0"/>
        <v>0</v>
      </c>
      <c r="AF1" s="21">
        <f t="shared" si="0"/>
        <v>0</v>
      </c>
      <c r="AH1" s="15"/>
      <c r="AI1" s="15"/>
      <c r="AJ1" s="15"/>
    </row>
    <row r="2" spans="5:36" s="20" customFormat="1" ht="13.5" hidden="1">
      <c r="E2" s="1" t="s">
        <v>53</v>
      </c>
      <c r="F2" s="21">
        <f>COUNTIF(F12:F22,"○")</f>
        <v>0</v>
      </c>
      <c r="G2" s="21">
        <f>COUNTIF(G12:G22,"○")</f>
        <v>0</v>
      </c>
      <c r="I2" s="15"/>
      <c r="K2" s="21">
        <f aca="true" t="shared" si="1" ref="K2:AF2">COUNTIF(K12:K22,"○")</f>
        <v>0</v>
      </c>
      <c r="L2" s="21">
        <f t="shared" si="1"/>
        <v>0</v>
      </c>
      <c r="M2" s="21">
        <f t="shared" si="1"/>
        <v>0</v>
      </c>
      <c r="N2" s="21">
        <f t="shared" si="1"/>
        <v>0</v>
      </c>
      <c r="O2" s="21">
        <f t="shared" si="1"/>
        <v>0</v>
      </c>
      <c r="P2" s="21">
        <f t="shared" si="1"/>
        <v>0</v>
      </c>
      <c r="Q2" s="21">
        <f t="shared" si="1"/>
        <v>0</v>
      </c>
      <c r="R2" s="21">
        <f t="shared" si="1"/>
        <v>0</v>
      </c>
      <c r="S2" s="21">
        <f t="shared" si="1"/>
        <v>0</v>
      </c>
      <c r="T2" s="21">
        <f t="shared" si="1"/>
        <v>0</v>
      </c>
      <c r="U2" s="21">
        <f t="shared" si="1"/>
        <v>0</v>
      </c>
      <c r="V2" s="21">
        <f t="shared" si="1"/>
        <v>0</v>
      </c>
      <c r="W2" s="21">
        <f t="shared" si="1"/>
        <v>0</v>
      </c>
      <c r="X2" s="21">
        <f t="shared" si="1"/>
        <v>0</v>
      </c>
      <c r="Y2" s="21">
        <f t="shared" si="1"/>
        <v>0</v>
      </c>
      <c r="Z2" s="21">
        <f t="shared" si="1"/>
        <v>0</v>
      </c>
      <c r="AA2" s="21">
        <f t="shared" si="1"/>
        <v>0</v>
      </c>
      <c r="AB2" s="21">
        <f t="shared" si="1"/>
        <v>0</v>
      </c>
      <c r="AC2" s="21">
        <f t="shared" si="1"/>
        <v>0</v>
      </c>
      <c r="AD2" s="21">
        <f t="shared" si="1"/>
        <v>0</v>
      </c>
      <c r="AE2" s="21">
        <f t="shared" si="1"/>
        <v>0</v>
      </c>
      <c r="AF2" s="21">
        <f t="shared" si="1"/>
        <v>0</v>
      </c>
      <c r="AH2" s="15"/>
      <c r="AI2" s="15"/>
      <c r="AJ2" s="15"/>
    </row>
    <row r="3" spans="5:36" s="20" customFormat="1" ht="13.5" hidden="1">
      <c r="E3" s="1" t="s">
        <v>0</v>
      </c>
      <c r="F3" s="21">
        <f>COUNTIF(F27:F30,"○")</f>
        <v>0</v>
      </c>
      <c r="G3" s="21">
        <f>COUNTIF(G27:G30,"○")</f>
        <v>0</v>
      </c>
      <c r="I3" s="22" t="s">
        <v>54</v>
      </c>
      <c r="J3" s="22" t="s">
        <v>55</v>
      </c>
      <c r="K3" s="21">
        <f aca="true" t="shared" si="2" ref="K3:AF3">COUNTIF(K27:K30,"○")</f>
        <v>0</v>
      </c>
      <c r="L3" s="21">
        <f t="shared" si="2"/>
        <v>0</v>
      </c>
      <c r="M3" s="21">
        <f t="shared" si="2"/>
        <v>0</v>
      </c>
      <c r="N3" s="21">
        <f t="shared" si="2"/>
        <v>0</v>
      </c>
      <c r="O3" s="21">
        <f t="shared" si="2"/>
        <v>0</v>
      </c>
      <c r="P3" s="21">
        <f t="shared" si="2"/>
        <v>0</v>
      </c>
      <c r="Q3" s="21">
        <f t="shared" si="2"/>
        <v>0</v>
      </c>
      <c r="R3" s="21">
        <f t="shared" si="2"/>
        <v>0</v>
      </c>
      <c r="S3" s="21">
        <f t="shared" si="2"/>
        <v>0</v>
      </c>
      <c r="T3" s="21">
        <f t="shared" si="2"/>
        <v>0</v>
      </c>
      <c r="U3" s="21">
        <f t="shared" si="2"/>
        <v>0</v>
      </c>
      <c r="V3" s="21">
        <f t="shared" si="2"/>
        <v>0</v>
      </c>
      <c r="W3" s="21">
        <f t="shared" si="2"/>
        <v>0</v>
      </c>
      <c r="X3" s="21">
        <f t="shared" si="2"/>
        <v>0</v>
      </c>
      <c r="Y3" s="21">
        <f t="shared" si="2"/>
        <v>0</v>
      </c>
      <c r="Z3" s="21">
        <f t="shared" si="2"/>
        <v>0</v>
      </c>
      <c r="AA3" s="21">
        <f t="shared" si="2"/>
        <v>0</v>
      </c>
      <c r="AB3" s="21">
        <f t="shared" si="2"/>
        <v>0</v>
      </c>
      <c r="AC3" s="21">
        <f t="shared" si="2"/>
        <v>0</v>
      </c>
      <c r="AD3" s="21">
        <f t="shared" si="2"/>
        <v>0</v>
      </c>
      <c r="AE3" s="21">
        <f t="shared" si="2"/>
        <v>0</v>
      </c>
      <c r="AF3" s="21">
        <f t="shared" si="2"/>
        <v>0</v>
      </c>
      <c r="AH3" s="15"/>
      <c r="AI3" s="15"/>
      <c r="AJ3" s="15"/>
    </row>
    <row r="4" spans="1:10" ht="17.25">
      <c r="A4" s="20"/>
      <c r="B4" s="20"/>
      <c r="C4" s="2" t="s">
        <v>103</v>
      </c>
      <c r="I4" s="26" t="s">
        <v>56</v>
      </c>
      <c r="J4" s="26" t="s">
        <v>56</v>
      </c>
    </row>
    <row r="5" spans="3:5" ht="13.5">
      <c r="C5" s="27"/>
      <c r="D5" s="28"/>
      <c r="E5" s="29"/>
    </row>
    <row r="6" spans="3:5" ht="13.5">
      <c r="C6" s="27"/>
      <c r="D6" s="28"/>
      <c r="E6" s="30"/>
    </row>
    <row r="7" spans="3:5" ht="13.5">
      <c r="C7" s="27"/>
      <c r="D7" s="28"/>
      <c r="E7" s="30"/>
    </row>
    <row r="8" ht="14.25" thickBot="1">
      <c r="C8" s="23" t="s">
        <v>3</v>
      </c>
    </row>
    <row r="9" spans="2:32" ht="14.25" thickBot="1">
      <c r="B9" s="3" t="s">
        <v>4</v>
      </c>
      <c r="E9" s="23" t="s">
        <v>5</v>
      </c>
      <c r="F9" s="31" t="str">
        <f>'浜松１cs'!$C$5</f>
        <v>浜松１</v>
      </c>
      <c r="G9" s="32" t="str">
        <f>'浜松１cs'!$D$5</f>
        <v>団</v>
      </c>
      <c r="K9" s="31" t="str">
        <f>'浜松７cs'!$C$5</f>
        <v>浜松７</v>
      </c>
      <c r="L9" s="32" t="str">
        <f>'浜松７cs'!$D$5</f>
        <v>団</v>
      </c>
      <c r="M9" s="31" t="str">
        <f>'浜松１２cs'!$C$5</f>
        <v>浜松１２</v>
      </c>
      <c r="N9" s="32" t="str">
        <f>'[1]浜松１２'!$D$5</f>
        <v>団</v>
      </c>
      <c r="O9" s="31" t="str">
        <f>'浜松１４cs'!$C$5</f>
        <v>浜松１４</v>
      </c>
      <c r="P9" s="32" t="str">
        <f>'浜松１４cs'!$D$5</f>
        <v>団</v>
      </c>
      <c r="Q9" s="31" t="str">
        <f>'浜松１９cs'!$C$5</f>
        <v>浜松１９</v>
      </c>
      <c r="R9" s="32" t="str">
        <f>'浜松１９cs'!$D$5</f>
        <v>団</v>
      </c>
      <c r="S9" s="31" t="str">
        <f>'浜松２８cs'!$C$5</f>
        <v>浜松２８</v>
      </c>
      <c r="T9" s="32" t="str">
        <f>'浜松２８cs'!$D$5</f>
        <v>団</v>
      </c>
      <c r="U9" s="31" t="str">
        <f>'浜松２９cs'!$C$5</f>
        <v>浜松２９</v>
      </c>
      <c r="V9" s="32" t="str">
        <f>'浜松２９cs'!$D$5</f>
        <v>団</v>
      </c>
      <c r="W9" s="31" t="str">
        <f>'細江１cs'!$C$5</f>
        <v>細江１</v>
      </c>
      <c r="X9" s="32" t="str">
        <f>'細江１cs'!$D$5</f>
        <v>団</v>
      </c>
      <c r="Y9" s="31" t="str">
        <f>'引佐２cs'!$C$5</f>
        <v>引佐２</v>
      </c>
      <c r="Z9" s="32" t="str">
        <f>'引佐２cs'!$D$5</f>
        <v>団</v>
      </c>
      <c r="AA9" s="31" t="str">
        <f>'浜名１cs'!$C$5</f>
        <v>浜名１</v>
      </c>
      <c r="AB9" s="32" t="str">
        <f>'浜名１cs'!$D$5</f>
        <v>団</v>
      </c>
      <c r="AC9" s="31" t="str">
        <f>'湖西１cs'!$C$5</f>
        <v>湖西１</v>
      </c>
      <c r="AD9" s="32" t="str">
        <f>'湖西１cs'!$D$5</f>
        <v>団</v>
      </c>
      <c r="AE9" s="31" t="str">
        <f>'湖西２cs'!$C$5</f>
        <v>湖西２</v>
      </c>
      <c r="AF9" s="32" t="str">
        <f>'湖西２cs'!$D$5</f>
        <v>団</v>
      </c>
    </row>
    <row r="10" spans="2:36" ht="15" thickBot="1">
      <c r="B10" s="4"/>
      <c r="C10" s="5" t="s">
        <v>6</v>
      </c>
      <c r="D10" s="6"/>
      <c r="E10" s="11" t="s">
        <v>42</v>
      </c>
      <c r="F10" s="33" t="str">
        <f>'浜松１cs'!$G11</f>
        <v>未達成</v>
      </c>
      <c r="G10" s="34">
        <f>'浜松１cs'!$H11</f>
        <v>0</v>
      </c>
      <c r="I10" s="23"/>
      <c r="K10" s="33" t="str">
        <f>'浜松７cs'!$G11</f>
        <v>未達成</v>
      </c>
      <c r="L10" s="34">
        <f>'浜松７cs'!$H11</f>
        <v>0</v>
      </c>
      <c r="M10" s="33" t="str">
        <f>'浜松１２cs'!$G11</f>
        <v>未達成</v>
      </c>
      <c r="N10" s="34">
        <f>'浜松１２cs'!$H11</f>
        <v>0</v>
      </c>
      <c r="O10" s="33" t="str">
        <f>'浜松１４cs'!$G11</f>
        <v>未達成</v>
      </c>
      <c r="P10" s="34">
        <f>'浜松１４cs'!$H11</f>
        <v>0</v>
      </c>
      <c r="Q10" s="33" t="str">
        <f>'浜松１９cs'!$G11</f>
        <v>未達成</v>
      </c>
      <c r="R10" s="34">
        <f>'浜松１９cs'!$H11</f>
        <v>0</v>
      </c>
      <c r="S10" s="33" t="str">
        <f>'浜松２８cs'!$G11</f>
        <v>未達成</v>
      </c>
      <c r="T10" s="34">
        <f>'浜松２８cs'!$H11</f>
        <v>0</v>
      </c>
      <c r="U10" s="33" t="str">
        <f>'浜松２９cs'!$G11</f>
        <v>未達成</v>
      </c>
      <c r="V10" s="34">
        <f>'浜松２９cs'!$H11</f>
        <v>0</v>
      </c>
      <c r="W10" s="33" t="str">
        <f>'細江１cs'!$G11</f>
        <v>未達成</v>
      </c>
      <c r="X10" s="34">
        <f>'細江１cs'!$H11</f>
        <v>0</v>
      </c>
      <c r="Y10" s="33" t="str">
        <f>'引佐２cs'!$G11</f>
        <v>未達成</v>
      </c>
      <c r="Z10" s="34">
        <f>'引佐２cs'!$H11</f>
        <v>0</v>
      </c>
      <c r="AA10" s="33" t="str">
        <f>'浜名１cs'!$G11</f>
        <v>未達成</v>
      </c>
      <c r="AB10" s="34">
        <f>'浜名１cs'!$H11</f>
        <v>0</v>
      </c>
      <c r="AC10" s="33" t="str">
        <f>'湖西１cs'!$G11</f>
        <v>未達成</v>
      </c>
      <c r="AD10" s="34">
        <f>'湖西１cs'!$H11</f>
        <v>0</v>
      </c>
      <c r="AE10" s="33" t="str">
        <f>'湖西２cs'!$G11</f>
        <v>未達成</v>
      </c>
      <c r="AF10" s="34">
        <f>'湖西２cs'!$H11</f>
        <v>0</v>
      </c>
      <c r="AH10" s="23"/>
      <c r="AI10" s="23"/>
      <c r="AJ10" s="23"/>
    </row>
    <row r="11" spans="3:32" s="35" customFormat="1" ht="21">
      <c r="C11" s="26"/>
      <c r="D11" s="36"/>
      <c r="E11" s="37" t="s">
        <v>43</v>
      </c>
      <c r="F11" s="12" t="str">
        <f>'浜松１cs'!$G12</f>
        <v>２０１１年
結果</v>
      </c>
      <c r="G11" s="13" t="str">
        <f>'浜松１cs'!$H12</f>
        <v>２０１２年
目標</v>
      </c>
      <c r="K11" s="12" t="str">
        <f>'浜松７cs'!$G12</f>
        <v>２０１１年
結果</v>
      </c>
      <c r="L11" s="13" t="str">
        <f>'浜松７cs'!$H12</f>
        <v>２０１２年
目標</v>
      </c>
      <c r="M11" s="12" t="str">
        <f>'浜松１２cs'!$G12</f>
        <v>２０１１年
結果</v>
      </c>
      <c r="N11" s="13" t="str">
        <f>'浜松１２cs'!$H12</f>
        <v>２０１２年
目標</v>
      </c>
      <c r="O11" s="12" t="str">
        <f>'浜松１４cs'!$G12</f>
        <v>２０１１年
結果</v>
      </c>
      <c r="P11" s="13" t="str">
        <f>'浜松１４cs'!$H12</f>
        <v>２０１２年
目標</v>
      </c>
      <c r="Q11" s="12" t="str">
        <f>'浜松１９cs'!$G12</f>
        <v>２０１１年
結果</v>
      </c>
      <c r="R11" s="13" t="str">
        <f>'浜松１９cs'!$H12</f>
        <v>２０１２年
目標</v>
      </c>
      <c r="S11" s="12" t="str">
        <f>'浜松２８cs'!$G12</f>
        <v>２０１１年
結果</v>
      </c>
      <c r="T11" s="13" t="str">
        <f>'浜松２８cs'!$H12</f>
        <v>２０１２年
目標</v>
      </c>
      <c r="U11" s="12" t="str">
        <f>'浜松２９cs'!$G12</f>
        <v>２０１１年
結果</v>
      </c>
      <c r="V11" s="13" t="str">
        <f>'浜松２９cs'!$H12</f>
        <v>２０１２年
目標</v>
      </c>
      <c r="W11" s="12" t="str">
        <f>'細江１cs'!$G12</f>
        <v>２０１１年
結果</v>
      </c>
      <c r="X11" s="13" t="str">
        <f>'細江１cs'!$H12</f>
        <v>２０１２年
目標</v>
      </c>
      <c r="Y11" s="12" t="str">
        <f>'引佐２cs'!$G12</f>
        <v>２０１１年
結果</v>
      </c>
      <c r="Z11" s="13" t="str">
        <f>'引佐２cs'!$H12</f>
        <v>２０１２年
目標</v>
      </c>
      <c r="AA11" s="12" t="str">
        <f>'浜名１cs'!$G12</f>
        <v>２０１１年
結果</v>
      </c>
      <c r="AB11" s="13" t="str">
        <f>'浜名１cs'!$H12</f>
        <v>２０１２年
目標</v>
      </c>
      <c r="AC11" s="12" t="str">
        <f>'湖西１cs'!$G12</f>
        <v>２０１１年
結果</v>
      </c>
      <c r="AD11" s="13" t="str">
        <f>'湖西１cs'!$H12</f>
        <v>２０１２年
目標</v>
      </c>
      <c r="AE11" s="12" t="str">
        <f>'湖西２cs'!$G12</f>
        <v>２０１１年
結果</v>
      </c>
      <c r="AF11" s="13" t="str">
        <f>'湖西２cs'!$H12</f>
        <v>２０１２年
目標</v>
      </c>
    </row>
    <row r="12" spans="1:36" ht="35.25" customHeight="1">
      <c r="A12" s="38"/>
      <c r="B12" s="39">
        <v>1</v>
      </c>
      <c r="C12" s="40" t="s">
        <v>7</v>
      </c>
      <c r="D12" s="8" t="s">
        <v>44</v>
      </c>
      <c r="E12" s="14" t="s">
        <v>8</v>
      </c>
      <c r="F12" s="33">
        <f>'浜松１cs'!$G13</f>
        <v>0</v>
      </c>
      <c r="G12" s="34">
        <f>'浜松１cs'!$H13</f>
        <v>0</v>
      </c>
      <c r="I12" s="23"/>
      <c r="K12" s="33">
        <f>'浜松７cs'!$G13</f>
        <v>0</v>
      </c>
      <c r="L12" s="34">
        <f>'浜松７cs'!$H13</f>
        <v>0</v>
      </c>
      <c r="M12" s="33">
        <f>'浜松１２cs'!$G13</f>
        <v>0</v>
      </c>
      <c r="N12" s="34">
        <f>'浜松１２cs'!$H13</f>
        <v>0</v>
      </c>
      <c r="O12" s="33">
        <f>'浜松１４cs'!$G13</f>
        <v>0</v>
      </c>
      <c r="P12" s="34">
        <f>'浜松１４cs'!$H13</f>
        <v>0</v>
      </c>
      <c r="Q12" s="33">
        <f>'浜松１９cs'!$G13</f>
        <v>0</v>
      </c>
      <c r="R12" s="34">
        <f>'浜松１９cs'!$H13</f>
        <v>0</v>
      </c>
      <c r="S12" s="33">
        <f>'浜松２８cs'!$G13</f>
        <v>0</v>
      </c>
      <c r="T12" s="34">
        <f>'浜松２８cs'!$H13</f>
        <v>0</v>
      </c>
      <c r="U12" s="33">
        <f>'浜松２９cs'!$G13</f>
        <v>0</v>
      </c>
      <c r="V12" s="34">
        <f>'浜松２９cs'!$H13</f>
        <v>0</v>
      </c>
      <c r="W12" s="33">
        <f>'細江１cs'!$G13</f>
        <v>0</v>
      </c>
      <c r="X12" s="34">
        <f>'細江１cs'!$H13</f>
        <v>0</v>
      </c>
      <c r="Y12" s="33">
        <f>'引佐２cs'!$G13</f>
        <v>0</v>
      </c>
      <c r="Z12" s="34">
        <f>'引佐２cs'!$H13</f>
        <v>0</v>
      </c>
      <c r="AA12" s="33">
        <f>'浜名１cs'!$G13</f>
        <v>0</v>
      </c>
      <c r="AB12" s="34">
        <f>'浜名１cs'!$H13</f>
        <v>0</v>
      </c>
      <c r="AC12" s="33">
        <f>'湖西１cs'!$G13</f>
        <v>0</v>
      </c>
      <c r="AD12" s="34">
        <f>'湖西１cs'!$H13</f>
        <v>0</v>
      </c>
      <c r="AE12" s="33">
        <f>'湖西２cs'!$G13</f>
        <v>0</v>
      </c>
      <c r="AF12" s="34">
        <f>'湖西２cs'!$H13</f>
        <v>0</v>
      </c>
      <c r="AH12" s="23"/>
      <c r="AI12" s="23"/>
      <c r="AJ12" s="23"/>
    </row>
    <row r="13" spans="2:36" ht="35.25" customHeight="1">
      <c r="B13" s="39">
        <v>2</v>
      </c>
      <c r="C13" s="40" t="s">
        <v>9</v>
      </c>
      <c r="D13" s="8"/>
      <c r="E13" s="14" t="s">
        <v>10</v>
      </c>
      <c r="F13" s="33">
        <f>'浜松１cs'!$G14</f>
        <v>0</v>
      </c>
      <c r="G13" s="34">
        <f>'浜松１cs'!$H14</f>
        <v>0</v>
      </c>
      <c r="I13" s="23"/>
      <c r="K13" s="33">
        <f>'浜松７cs'!$G14</f>
        <v>0</v>
      </c>
      <c r="L13" s="34">
        <f>'浜松７cs'!$H14</f>
        <v>0</v>
      </c>
      <c r="M13" s="33">
        <f>'浜松１２cs'!$G14</f>
        <v>0</v>
      </c>
      <c r="N13" s="34">
        <f>'浜松１２cs'!$H14</f>
        <v>0</v>
      </c>
      <c r="O13" s="33">
        <f>'浜松１４cs'!$G14</f>
        <v>0</v>
      </c>
      <c r="P13" s="34">
        <f>'浜松１４cs'!$H14</f>
        <v>0</v>
      </c>
      <c r="Q13" s="33">
        <f>'浜松１９cs'!$G14</f>
        <v>0</v>
      </c>
      <c r="R13" s="34">
        <f>'浜松１９cs'!$H14</f>
        <v>0</v>
      </c>
      <c r="S13" s="33">
        <f>'浜松２８cs'!$G14</f>
        <v>0</v>
      </c>
      <c r="T13" s="34">
        <f>'浜松２８cs'!$H14</f>
        <v>0</v>
      </c>
      <c r="U13" s="33">
        <f>'浜松２９cs'!$G14</f>
        <v>0</v>
      </c>
      <c r="V13" s="34">
        <f>'浜松２９cs'!$H14</f>
        <v>0</v>
      </c>
      <c r="W13" s="33">
        <f>'細江１cs'!$G14</f>
        <v>0</v>
      </c>
      <c r="X13" s="34">
        <f>'細江１cs'!$H14</f>
        <v>0</v>
      </c>
      <c r="Y13" s="33">
        <f>'引佐２cs'!$G14</f>
        <v>0</v>
      </c>
      <c r="Z13" s="34">
        <f>'引佐２cs'!$H14</f>
        <v>0</v>
      </c>
      <c r="AA13" s="33">
        <f>'浜名１cs'!$G14</f>
        <v>0</v>
      </c>
      <c r="AB13" s="34">
        <f>'浜名１cs'!$H14</f>
        <v>0</v>
      </c>
      <c r="AC13" s="33">
        <f>'湖西１cs'!$G14</f>
        <v>0</v>
      </c>
      <c r="AD13" s="34">
        <f>'湖西１cs'!$H14</f>
        <v>0</v>
      </c>
      <c r="AE13" s="33">
        <f>'湖西２cs'!$G14</f>
        <v>0</v>
      </c>
      <c r="AF13" s="34">
        <f>'湖西２cs'!$H14</f>
        <v>0</v>
      </c>
      <c r="AH13" s="23"/>
      <c r="AI13" s="23"/>
      <c r="AJ13" s="23"/>
    </row>
    <row r="14" spans="2:36" ht="35.25" customHeight="1">
      <c r="B14" s="39">
        <v>3</v>
      </c>
      <c r="C14" s="40" t="s">
        <v>11</v>
      </c>
      <c r="D14" s="8"/>
      <c r="E14" s="14" t="s">
        <v>12</v>
      </c>
      <c r="F14" s="33">
        <f>'浜松１cs'!$G15</f>
        <v>0</v>
      </c>
      <c r="G14" s="34">
        <f>'浜松１cs'!$H15</f>
        <v>0</v>
      </c>
      <c r="I14" s="23"/>
      <c r="K14" s="33">
        <f>'浜松７cs'!$G15</f>
        <v>0</v>
      </c>
      <c r="L14" s="34">
        <f>'浜松７cs'!$H15</f>
        <v>0</v>
      </c>
      <c r="M14" s="33">
        <f>'浜松１２cs'!$G15</f>
        <v>0</v>
      </c>
      <c r="N14" s="34">
        <f>'浜松１２cs'!$H15</f>
        <v>0</v>
      </c>
      <c r="O14" s="33">
        <f>'浜松１４cs'!$G15</f>
        <v>0</v>
      </c>
      <c r="P14" s="34">
        <f>'浜松１４cs'!$H15</f>
        <v>0</v>
      </c>
      <c r="Q14" s="33">
        <f>'浜松１９cs'!$G15</f>
        <v>0</v>
      </c>
      <c r="R14" s="34">
        <f>'浜松１９cs'!$H15</f>
        <v>0</v>
      </c>
      <c r="S14" s="33">
        <f>'浜松２８cs'!$G15</f>
        <v>0</v>
      </c>
      <c r="T14" s="34">
        <f>'浜松２８cs'!$H15</f>
        <v>0</v>
      </c>
      <c r="U14" s="33">
        <f>'浜松２９cs'!$G15</f>
        <v>0</v>
      </c>
      <c r="V14" s="34">
        <f>'浜松２９cs'!$H15</f>
        <v>0</v>
      </c>
      <c r="W14" s="33">
        <f>'細江１cs'!$G15</f>
        <v>0</v>
      </c>
      <c r="X14" s="34">
        <f>'細江１cs'!$H15</f>
        <v>0</v>
      </c>
      <c r="Y14" s="33">
        <f>'引佐２cs'!$G15</f>
        <v>0</v>
      </c>
      <c r="Z14" s="34">
        <f>'引佐２cs'!$H15</f>
        <v>0</v>
      </c>
      <c r="AA14" s="33">
        <f>'浜名１cs'!$G15</f>
        <v>0</v>
      </c>
      <c r="AB14" s="34">
        <f>'浜名１cs'!$H15</f>
        <v>0</v>
      </c>
      <c r="AC14" s="33">
        <f>'湖西１cs'!$G15</f>
        <v>0</v>
      </c>
      <c r="AD14" s="34">
        <f>'湖西１cs'!$H15</f>
        <v>0</v>
      </c>
      <c r="AE14" s="33">
        <f>'湖西２cs'!$G15</f>
        <v>0</v>
      </c>
      <c r="AF14" s="34">
        <f>'湖西２cs'!$H15</f>
        <v>0</v>
      </c>
      <c r="AH14" s="23"/>
      <c r="AI14" s="23"/>
      <c r="AJ14" s="23"/>
    </row>
    <row r="15" spans="2:36" ht="45" customHeight="1">
      <c r="B15" s="39">
        <v>4</v>
      </c>
      <c r="C15" s="40" t="s">
        <v>57</v>
      </c>
      <c r="D15" s="8" t="s">
        <v>44</v>
      </c>
      <c r="E15" s="14" t="s">
        <v>13</v>
      </c>
      <c r="F15" s="33">
        <f>'浜松１cs'!$G16</f>
        <v>0</v>
      </c>
      <c r="G15" s="34">
        <f>'浜松１cs'!$H16</f>
        <v>0</v>
      </c>
      <c r="I15" s="23"/>
      <c r="K15" s="33">
        <f>'浜松７cs'!$G16</f>
        <v>0</v>
      </c>
      <c r="L15" s="34">
        <f>'浜松７cs'!$H16</f>
        <v>0</v>
      </c>
      <c r="M15" s="33">
        <f>'浜松１２cs'!$G16</f>
        <v>0</v>
      </c>
      <c r="N15" s="34">
        <f>'浜松１２cs'!$H16</f>
        <v>0</v>
      </c>
      <c r="O15" s="33">
        <f>'浜松１４cs'!$G16</f>
        <v>0</v>
      </c>
      <c r="P15" s="34">
        <f>'浜松１４cs'!$H16</f>
        <v>0</v>
      </c>
      <c r="Q15" s="33">
        <f>'浜松１９cs'!$G16</f>
        <v>0</v>
      </c>
      <c r="R15" s="34">
        <f>'浜松１９cs'!$H16</f>
        <v>0</v>
      </c>
      <c r="S15" s="33">
        <f>'浜松２８cs'!$G16</f>
        <v>0</v>
      </c>
      <c r="T15" s="34">
        <f>'浜松２８cs'!$H16</f>
        <v>0</v>
      </c>
      <c r="U15" s="33">
        <f>'浜松２９cs'!$G16</f>
        <v>0</v>
      </c>
      <c r="V15" s="34">
        <f>'浜松２９cs'!$H16</f>
        <v>0</v>
      </c>
      <c r="W15" s="33">
        <f>'細江１cs'!$G16</f>
        <v>0</v>
      </c>
      <c r="X15" s="34">
        <f>'細江１cs'!$H16</f>
        <v>0</v>
      </c>
      <c r="Y15" s="33">
        <f>'引佐２cs'!$G16</f>
        <v>0</v>
      </c>
      <c r="Z15" s="34">
        <f>'引佐２cs'!$H16</f>
        <v>0</v>
      </c>
      <c r="AA15" s="33">
        <f>'浜名１cs'!$G16</f>
        <v>0</v>
      </c>
      <c r="AB15" s="34">
        <f>'浜名１cs'!$H16</f>
        <v>0</v>
      </c>
      <c r="AC15" s="33">
        <f>'湖西１cs'!$G16</f>
        <v>0</v>
      </c>
      <c r="AD15" s="34">
        <f>'湖西１cs'!$H16</f>
        <v>0</v>
      </c>
      <c r="AE15" s="33">
        <f>'湖西２cs'!$G16</f>
        <v>0</v>
      </c>
      <c r="AF15" s="34">
        <f>'湖西２cs'!$H16</f>
        <v>0</v>
      </c>
      <c r="AH15" s="23"/>
      <c r="AI15" s="23"/>
      <c r="AJ15" s="23"/>
    </row>
    <row r="16" spans="2:36" ht="35.25" customHeight="1">
      <c r="B16" s="39">
        <v>5</v>
      </c>
      <c r="C16" s="40" t="s">
        <v>14</v>
      </c>
      <c r="D16" s="8"/>
      <c r="E16" s="14" t="s">
        <v>15</v>
      </c>
      <c r="F16" s="33">
        <f>'浜松１cs'!$G17</f>
        <v>0</v>
      </c>
      <c r="G16" s="34">
        <f>'浜松１cs'!$H17</f>
        <v>0</v>
      </c>
      <c r="I16" s="23"/>
      <c r="K16" s="33">
        <f>'浜松７cs'!$G17</f>
        <v>0</v>
      </c>
      <c r="L16" s="34">
        <f>'浜松７cs'!$H17</f>
        <v>0</v>
      </c>
      <c r="M16" s="33">
        <f>'浜松１２cs'!$G17</f>
        <v>0</v>
      </c>
      <c r="N16" s="34">
        <f>'浜松１２cs'!$H17</f>
        <v>0</v>
      </c>
      <c r="O16" s="33">
        <f>'浜松１４cs'!$G17</f>
        <v>0</v>
      </c>
      <c r="P16" s="34">
        <f>'浜松１４cs'!$H17</f>
        <v>0</v>
      </c>
      <c r="Q16" s="33">
        <f>'浜松１９cs'!$G17</f>
        <v>0</v>
      </c>
      <c r="R16" s="34">
        <f>'浜松１９cs'!$H17</f>
        <v>0</v>
      </c>
      <c r="S16" s="33">
        <f>'浜松２８cs'!$G17</f>
        <v>0</v>
      </c>
      <c r="T16" s="34">
        <f>'浜松２８cs'!$H17</f>
        <v>0</v>
      </c>
      <c r="U16" s="33">
        <f>'浜松２９cs'!$G17</f>
        <v>0</v>
      </c>
      <c r="V16" s="34">
        <f>'浜松２９cs'!$H17</f>
        <v>0</v>
      </c>
      <c r="W16" s="33">
        <f>'細江１cs'!$G17</f>
        <v>0</v>
      </c>
      <c r="X16" s="34">
        <f>'細江１cs'!$H17</f>
        <v>0</v>
      </c>
      <c r="Y16" s="33">
        <f>'引佐２cs'!$G17</f>
        <v>0</v>
      </c>
      <c r="Z16" s="34">
        <f>'引佐２cs'!$H17</f>
        <v>0</v>
      </c>
      <c r="AA16" s="33">
        <f>'浜名１cs'!$G17</f>
        <v>0</v>
      </c>
      <c r="AB16" s="34">
        <f>'浜名１cs'!$H17</f>
        <v>0</v>
      </c>
      <c r="AC16" s="33">
        <f>'湖西１cs'!$G17</f>
        <v>0</v>
      </c>
      <c r="AD16" s="34">
        <f>'湖西１cs'!$H17</f>
        <v>0</v>
      </c>
      <c r="AE16" s="33">
        <f>'湖西２cs'!$G17</f>
        <v>0</v>
      </c>
      <c r="AF16" s="34">
        <f>'湖西２cs'!$H17</f>
        <v>0</v>
      </c>
      <c r="AH16" s="23"/>
      <c r="AI16" s="23"/>
      <c r="AJ16" s="23"/>
    </row>
    <row r="17" spans="2:36" ht="35.25" customHeight="1">
      <c r="B17" s="39">
        <v>6</v>
      </c>
      <c r="C17" s="40" t="s">
        <v>16</v>
      </c>
      <c r="D17" s="8" t="s">
        <v>44</v>
      </c>
      <c r="E17" s="14" t="s">
        <v>17</v>
      </c>
      <c r="F17" s="33">
        <f>'浜松１cs'!$G18</f>
        <v>0</v>
      </c>
      <c r="G17" s="34">
        <f>'浜松１cs'!$H18</f>
        <v>0</v>
      </c>
      <c r="I17" s="23"/>
      <c r="K17" s="33">
        <f>'浜松７cs'!$G18</f>
        <v>0</v>
      </c>
      <c r="L17" s="34">
        <f>'浜松７cs'!$H18</f>
        <v>0</v>
      </c>
      <c r="M17" s="33">
        <f>'浜松１２cs'!$G18</f>
        <v>0</v>
      </c>
      <c r="N17" s="34">
        <f>'浜松１２cs'!$H18</f>
        <v>0</v>
      </c>
      <c r="O17" s="33">
        <f>'浜松１４cs'!$G18</f>
        <v>0</v>
      </c>
      <c r="P17" s="34">
        <f>'浜松１４cs'!$H18</f>
        <v>0</v>
      </c>
      <c r="Q17" s="33">
        <f>'浜松１９cs'!$G18</f>
        <v>0</v>
      </c>
      <c r="R17" s="34">
        <f>'浜松１９cs'!$H18</f>
        <v>0</v>
      </c>
      <c r="S17" s="33">
        <f>'浜松２８cs'!$G18</f>
        <v>0</v>
      </c>
      <c r="T17" s="34">
        <f>'浜松２８cs'!$H18</f>
        <v>0</v>
      </c>
      <c r="U17" s="33">
        <f>'浜松２９cs'!$G18</f>
        <v>0</v>
      </c>
      <c r="V17" s="34">
        <f>'浜松２９cs'!$H18</f>
        <v>0</v>
      </c>
      <c r="W17" s="33">
        <f>'細江１cs'!$G18</f>
        <v>0</v>
      </c>
      <c r="X17" s="34">
        <f>'細江１cs'!$H18</f>
        <v>0</v>
      </c>
      <c r="Y17" s="33">
        <f>'引佐２cs'!$G18</f>
        <v>0</v>
      </c>
      <c r="Z17" s="34">
        <f>'引佐２cs'!$H18</f>
        <v>0</v>
      </c>
      <c r="AA17" s="33">
        <f>'浜名１cs'!$G18</f>
        <v>0</v>
      </c>
      <c r="AB17" s="34">
        <f>'浜名１cs'!$H18</f>
        <v>0</v>
      </c>
      <c r="AC17" s="33">
        <f>'湖西１cs'!$G18</f>
        <v>0</v>
      </c>
      <c r="AD17" s="34">
        <f>'湖西１cs'!$H18</f>
        <v>0</v>
      </c>
      <c r="AE17" s="33">
        <f>'湖西２cs'!$G18</f>
        <v>0</v>
      </c>
      <c r="AF17" s="34">
        <f>'湖西２cs'!$H18</f>
        <v>0</v>
      </c>
      <c r="AH17" s="23"/>
      <c r="AI17" s="23"/>
      <c r="AJ17" s="23"/>
    </row>
    <row r="18" spans="2:36" ht="35.25" customHeight="1">
      <c r="B18" s="39">
        <v>7</v>
      </c>
      <c r="C18" s="40" t="s">
        <v>18</v>
      </c>
      <c r="D18" s="8"/>
      <c r="E18" s="14" t="s">
        <v>19</v>
      </c>
      <c r="F18" s="33">
        <f>'浜松１cs'!$G19</f>
        <v>0</v>
      </c>
      <c r="G18" s="34">
        <f>'浜松１cs'!$H19</f>
        <v>0</v>
      </c>
      <c r="I18" s="23"/>
      <c r="K18" s="33">
        <f>'浜松７cs'!$G19</f>
        <v>0</v>
      </c>
      <c r="L18" s="34">
        <f>'浜松７cs'!$H19</f>
        <v>0</v>
      </c>
      <c r="M18" s="33">
        <f>'浜松１２cs'!$G19</f>
        <v>0</v>
      </c>
      <c r="N18" s="34">
        <f>'浜松１２cs'!$H19</f>
        <v>0</v>
      </c>
      <c r="O18" s="33">
        <f>'浜松１４cs'!$G19</f>
        <v>0</v>
      </c>
      <c r="P18" s="34">
        <f>'浜松１４cs'!$H19</f>
        <v>0</v>
      </c>
      <c r="Q18" s="33">
        <f>'浜松１９cs'!$G19</f>
        <v>0</v>
      </c>
      <c r="R18" s="34">
        <f>'浜松１９cs'!$H19</f>
        <v>0</v>
      </c>
      <c r="S18" s="33">
        <f>'浜松２８cs'!$G19</f>
        <v>0</v>
      </c>
      <c r="T18" s="34">
        <f>'浜松２８cs'!$H19</f>
        <v>0</v>
      </c>
      <c r="U18" s="33">
        <f>'浜松２９cs'!$G19</f>
        <v>0</v>
      </c>
      <c r="V18" s="34">
        <f>'浜松２９cs'!$H19</f>
        <v>0</v>
      </c>
      <c r="W18" s="33">
        <f>'細江１cs'!$G19</f>
        <v>0</v>
      </c>
      <c r="X18" s="34">
        <f>'細江１cs'!$H19</f>
        <v>0</v>
      </c>
      <c r="Y18" s="33">
        <f>'引佐２cs'!$G19</f>
        <v>0</v>
      </c>
      <c r="Z18" s="34">
        <f>'引佐２cs'!$H19</f>
        <v>0</v>
      </c>
      <c r="AA18" s="33">
        <f>'浜名１cs'!$G19</f>
        <v>0</v>
      </c>
      <c r="AB18" s="34">
        <f>'浜名１cs'!$H19</f>
        <v>0</v>
      </c>
      <c r="AC18" s="33">
        <f>'湖西１cs'!$G19</f>
        <v>0</v>
      </c>
      <c r="AD18" s="34">
        <f>'湖西１cs'!$H19</f>
        <v>0</v>
      </c>
      <c r="AE18" s="33">
        <f>'湖西２cs'!$G19</f>
        <v>0</v>
      </c>
      <c r="AF18" s="34">
        <f>'湖西２cs'!$H19</f>
        <v>0</v>
      </c>
      <c r="AH18" s="23"/>
      <c r="AI18" s="23"/>
      <c r="AJ18" s="23"/>
    </row>
    <row r="19" spans="2:36" ht="35.25" customHeight="1">
      <c r="B19" s="39">
        <v>8</v>
      </c>
      <c r="C19" s="40" t="s">
        <v>20</v>
      </c>
      <c r="D19" s="8"/>
      <c r="E19" s="14" t="s">
        <v>21</v>
      </c>
      <c r="F19" s="33">
        <f>'浜松１cs'!$G20</f>
        <v>0</v>
      </c>
      <c r="G19" s="34">
        <f>'浜松１cs'!$H20</f>
        <v>0</v>
      </c>
      <c r="I19" s="23"/>
      <c r="K19" s="33">
        <f>'浜松７cs'!$G20</f>
        <v>0</v>
      </c>
      <c r="L19" s="34">
        <f>'浜松７cs'!$H20</f>
        <v>0</v>
      </c>
      <c r="M19" s="33">
        <f>'浜松１２cs'!$G20</f>
        <v>0</v>
      </c>
      <c r="N19" s="34">
        <f>'浜松１２cs'!$H20</f>
        <v>0</v>
      </c>
      <c r="O19" s="33">
        <f>'浜松１４cs'!$G20</f>
        <v>0</v>
      </c>
      <c r="P19" s="34">
        <f>'浜松１４cs'!$H20</f>
        <v>0</v>
      </c>
      <c r="Q19" s="33">
        <f>'浜松１９cs'!$G20</f>
        <v>0</v>
      </c>
      <c r="R19" s="34">
        <f>'浜松１９cs'!$H20</f>
        <v>0</v>
      </c>
      <c r="S19" s="33">
        <f>'浜松２８cs'!$G20</f>
        <v>0</v>
      </c>
      <c r="T19" s="34">
        <f>'浜松２８cs'!$H20</f>
        <v>0</v>
      </c>
      <c r="U19" s="33">
        <f>'浜松２９cs'!$G20</f>
        <v>0</v>
      </c>
      <c r="V19" s="34">
        <f>'浜松２９cs'!$H20</f>
        <v>0</v>
      </c>
      <c r="W19" s="33">
        <f>'細江１cs'!$G20</f>
        <v>0</v>
      </c>
      <c r="X19" s="34">
        <f>'細江１cs'!$H20</f>
        <v>0</v>
      </c>
      <c r="Y19" s="33">
        <f>'引佐２cs'!$G20</f>
        <v>0</v>
      </c>
      <c r="Z19" s="34">
        <f>'引佐２cs'!$H20</f>
        <v>0</v>
      </c>
      <c r="AA19" s="33">
        <f>'浜名１cs'!$G20</f>
        <v>0</v>
      </c>
      <c r="AB19" s="34">
        <f>'浜名１cs'!$H20</f>
        <v>0</v>
      </c>
      <c r="AC19" s="33">
        <f>'湖西１cs'!$G20</f>
        <v>0</v>
      </c>
      <c r="AD19" s="34">
        <f>'湖西１cs'!$H20</f>
        <v>0</v>
      </c>
      <c r="AE19" s="33">
        <f>'湖西２cs'!$G20</f>
        <v>0</v>
      </c>
      <c r="AF19" s="34">
        <f>'湖西２cs'!$H20</f>
        <v>0</v>
      </c>
      <c r="AH19" s="23"/>
      <c r="AI19" s="23"/>
      <c r="AJ19" s="23"/>
    </row>
    <row r="20" spans="2:36" ht="75.75" customHeight="1">
      <c r="B20" s="39">
        <v>9</v>
      </c>
      <c r="C20" s="40" t="s">
        <v>58</v>
      </c>
      <c r="D20" s="8"/>
      <c r="E20" s="9" t="s">
        <v>59</v>
      </c>
      <c r="F20" s="33">
        <f>'浜松１cs'!$G21</f>
        <v>0</v>
      </c>
      <c r="G20" s="34">
        <f>'浜松１cs'!$H21</f>
        <v>0</v>
      </c>
      <c r="I20" s="23"/>
      <c r="K20" s="33">
        <f>'浜松７cs'!$G21</f>
        <v>0</v>
      </c>
      <c r="L20" s="34">
        <f>'浜松７cs'!$H21</f>
        <v>0</v>
      </c>
      <c r="M20" s="33">
        <f>'浜松１２cs'!$G21</f>
        <v>0</v>
      </c>
      <c r="N20" s="34">
        <f>'浜松１２cs'!$H21</f>
        <v>0</v>
      </c>
      <c r="O20" s="33">
        <f>'浜松１４cs'!$G21</f>
        <v>0</v>
      </c>
      <c r="P20" s="34">
        <f>'浜松１４cs'!$H21</f>
        <v>0</v>
      </c>
      <c r="Q20" s="33">
        <f>'浜松１９cs'!$G21</f>
        <v>0</v>
      </c>
      <c r="R20" s="34">
        <f>'浜松１９cs'!$H21</f>
        <v>0</v>
      </c>
      <c r="S20" s="33">
        <f>'浜松２８cs'!$G21</f>
        <v>0</v>
      </c>
      <c r="T20" s="34">
        <f>'浜松２８cs'!$H21</f>
        <v>0</v>
      </c>
      <c r="U20" s="33">
        <f>'浜松２９cs'!$G21</f>
        <v>0</v>
      </c>
      <c r="V20" s="34">
        <f>'浜松２９cs'!$H21</f>
        <v>0</v>
      </c>
      <c r="W20" s="33">
        <f>'細江１cs'!$G21</f>
        <v>0</v>
      </c>
      <c r="X20" s="34">
        <f>'細江１cs'!$H21</f>
        <v>0</v>
      </c>
      <c r="Y20" s="33">
        <f>'引佐２cs'!$G21</f>
        <v>0</v>
      </c>
      <c r="Z20" s="34">
        <f>'引佐２cs'!$H21</f>
        <v>0</v>
      </c>
      <c r="AA20" s="33">
        <f>'浜名１cs'!$G21</f>
        <v>0</v>
      </c>
      <c r="AB20" s="34">
        <f>'浜名１cs'!$H21</f>
        <v>0</v>
      </c>
      <c r="AC20" s="33">
        <f>'湖西１cs'!$G21</f>
        <v>0</v>
      </c>
      <c r="AD20" s="34">
        <f>'湖西１cs'!$H21</f>
        <v>0</v>
      </c>
      <c r="AE20" s="33">
        <f>'湖西２cs'!$G21</f>
        <v>0</v>
      </c>
      <c r="AF20" s="34">
        <f>'湖西２cs'!$H21</f>
        <v>0</v>
      </c>
      <c r="AH20" s="23"/>
      <c r="AI20" s="23"/>
      <c r="AJ20" s="23"/>
    </row>
    <row r="21" spans="2:36" ht="35.25" customHeight="1">
      <c r="B21" s="39">
        <v>10</v>
      </c>
      <c r="C21" s="40" t="s">
        <v>45</v>
      </c>
      <c r="D21" s="8"/>
      <c r="E21" s="14" t="s">
        <v>22</v>
      </c>
      <c r="F21" s="33">
        <f>'浜松１cs'!$G22</f>
        <v>0</v>
      </c>
      <c r="G21" s="34">
        <f>'浜松１cs'!$H22</f>
        <v>0</v>
      </c>
      <c r="I21" s="23"/>
      <c r="K21" s="33">
        <f>'浜松７cs'!$G22</f>
        <v>0</v>
      </c>
      <c r="L21" s="34">
        <f>'浜松７cs'!$H22</f>
        <v>0</v>
      </c>
      <c r="M21" s="33">
        <f>'浜松１２cs'!$G22</f>
        <v>0</v>
      </c>
      <c r="N21" s="34">
        <f>'浜松１２cs'!$H22</f>
        <v>0</v>
      </c>
      <c r="O21" s="33">
        <f>'浜松１４cs'!$G22</f>
        <v>0</v>
      </c>
      <c r="P21" s="34">
        <f>'浜松１４cs'!$H22</f>
        <v>0</v>
      </c>
      <c r="Q21" s="33">
        <f>'浜松１９cs'!$G22</f>
        <v>0</v>
      </c>
      <c r="R21" s="34">
        <f>'浜松１９cs'!$H22</f>
        <v>0</v>
      </c>
      <c r="S21" s="33">
        <f>'浜松２８cs'!$G22</f>
        <v>0</v>
      </c>
      <c r="T21" s="34">
        <f>'浜松２８cs'!$H22</f>
        <v>0</v>
      </c>
      <c r="U21" s="33">
        <f>'浜松２９cs'!$G22</f>
        <v>0</v>
      </c>
      <c r="V21" s="34">
        <f>'浜松２９cs'!$H22</f>
        <v>0</v>
      </c>
      <c r="W21" s="33">
        <f>'細江１cs'!$G22</f>
        <v>0</v>
      </c>
      <c r="X21" s="34">
        <f>'細江１cs'!$H22</f>
        <v>0</v>
      </c>
      <c r="Y21" s="33">
        <f>'引佐２cs'!$G22</f>
        <v>0</v>
      </c>
      <c r="Z21" s="34">
        <f>'引佐２cs'!$H22</f>
        <v>0</v>
      </c>
      <c r="AA21" s="33">
        <f>'浜名１cs'!$G22</f>
        <v>0</v>
      </c>
      <c r="AB21" s="34">
        <f>'浜名１cs'!$H22</f>
        <v>0</v>
      </c>
      <c r="AC21" s="33">
        <f>'湖西１cs'!$G22</f>
        <v>0</v>
      </c>
      <c r="AD21" s="34">
        <f>'湖西１cs'!$H22</f>
        <v>0</v>
      </c>
      <c r="AE21" s="33">
        <f>'湖西２cs'!$G22</f>
        <v>0</v>
      </c>
      <c r="AF21" s="34">
        <f>'湖西２cs'!$H22</f>
        <v>0</v>
      </c>
      <c r="AH21" s="23"/>
      <c r="AI21" s="23"/>
      <c r="AJ21" s="23"/>
    </row>
    <row r="22" spans="2:36" ht="35.25" customHeight="1" thickBot="1">
      <c r="B22" s="39">
        <v>11</v>
      </c>
      <c r="C22" s="40" t="s">
        <v>23</v>
      </c>
      <c r="D22" s="8" t="s">
        <v>44</v>
      </c>
      <c r="E22" s="14" t="s">
        <v>24</v>
      </c>
      <c r="F22" s="41">
        <f>'浜松１cs'!$G23</f>
        <v>0</v>
      </c>
      <c r="G22" s="42">
        <f>'浜松１cs'!$H23</f>
        <v>0</v>
      </c>
      <c r="H22" s="43"/>
      <c r="I22" s="43"/>
      <c r="J22" s="43"/>
      <c r="K22" s="41">
        <f>'浜松７cs'!$G23</f>
        <v>0</v>
      </c>
      <c r="L22" s="42">
        <f>'浜松７cs'!$H23</f>
        <v>0</v>
      </c>
      <c r="M22" s="41">
        <f>'浜松１２cs'!$G23</f>
        <v>0</v>
      </c>
      <c r="N22" s="42">
        <f>'浜松１２cs'!$H23</f>
        <v>0</v>
      </c>
      <c r="O22" s="41">
        <f>'浜松１４cs'!$G23</f>
        <v>0</v>
      </c>
      <c r="P22" s="42">
        <f>'浜松１４cs'!$H23</f>
        <v>0</v>
      </c>
      <c r="Q22" s="41">
        <f>'浜松１９cs'!$G23</f>
        <v>0</v>
      </c>
      <c r="R22" s="42">
        <f>'浜松１９cs'!$H23</f>
        <v>0</v>
      </c>
      <c r="S22" s="41">
        <f>'浜松２８cs'!$G23</f>
        <v>0</v>
      </c>
      <c r="T22" s="42">
        <f>'浜松２８cs'!$H23</f>
        <v>0</v>
      </c>
      <c r="U22" s="41">
        <f>'浜松２９cs'!$G23</f>
        <v>0</v>
      </c>
      <c r="V22" s="42">
        <f>'浜松２９cs'!$H23</f>
        <v>0</v>
      </c>
      <c r="W22" s="41">
        <f>'細江１cs'!$G23</f>
        <v>0</v>
      </c>
      <c r="X22" s="42">
        <f>'細江１cs'!$H23</f>
        <v>0</v>
      </c>
      <c r="Y22" s="41">
        <f>'引佐２cs'!$G23</f>
        <v>0</v>
      </c>
      <c r="Z22" s="42">
        <f>'引佐２cs'!$H23</f>
        <v>0</v>
      </c>
      <c r="AA22" s="41">
        <f>'浜名１cs'!$G23</f>
        <v>0</v>
      </c>
      <c r="AB22" s="42">
        <f>'浜名１cs'!$H23</f>
        <v>0</v>
      </c>
      <c r="AC22" s="41">
        <f>'湖西１cs'!$G23</f>
        <v>0</v>
      </c>
      <c r="AD22" s="42">
        <f>'湖西１cs'!$H23</f>
        <v>0</v>
      </c>
      <c r="AE22" s="41">
        <f>'湖西２cs'!$G23</f>
        <v>0</v>
      </c>
      <c r="AF22" s="42">
        <f>'湖西２cs'!$H23</f>
        <v>0</v>
      </c>
      <c r="AH22" s="23"/>
      <c r="AI22" s="23"/>
      <c r="AJ22" s="23"/>
    </row>
    <row r="23" spans="3:32" s="44" customFormat="1" ht="38.25" customHeight="1" thickBot="1">
      <c r="C23" s="45"/>
      <c r="E23" s="45"/>
      <c r="F23" s="46"/>
      <c r="G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2:32" ht="14.25" thickBot="1">
      <c r="B24" s="3" t="s">
        <v>25</v>
      </c>
      <c r="E24" s="23" t="s">
        <v>26</v>
      </c>
      <c r="F24" s="31" t="str">
        <f>'浜松１cs'!$C$5</f>
        <v>浜松１</v>
      </c>
      <c r="G24" s="32" t="str">
        <f>'浜松１cs'!$D$5</f>
        <v>団</v>
      </c>
      <c r="K24" s="31" t="str">
        <f>'浜松７cs'!$C$5</f>
        <v>浜松７</v>
      </c>
      <c r="L24" s="32" t="str">
        <f>'浜松７cs'!$D$5</f>
        <v>団</v>
      </c>
      <c r="M24" s="31" t="str">
        <f>'浜松１２cs'!$C$5</f>
        <v>浜松１２</v>
      </c>
      <c r="N24" s="32" t="str">
        <f>'[1]浜松１２'!$D$5</f>
        <v>団</v>
      </c>
      <c r="O24" s="31" t="str">
        <f>'浜松１４cs'!$C$5</f>
        <v>浜松１４</v>
      </c>
      <c r="P24" s="32" t="str">
        <f>'浜松１４cs'!$D$5</f>
        <v>団</v>
      </c>
      <c r="Q24" s="31" t="str">
        <f>'浜松１９cs'!$C$5</f>
        <v>浜松１９</v>
      </c>
      <c r="R24" s="32" t="str">
        <f>'浜松１９cs'!$D$5</f>
        <v>団</v>
      </c>
      <c r="S24" s="31" t="str">
        <f>'浜松２８cs'!$C$5</f>
        <v>浜松２８</v>
      </c>
      <c r="T24" s="32" t="str">
        <f>'浜松２８cs'!$D$5</f>
        <v>団</v>
      </c>
      <c r="U24" s="31" t="str">
        <f>'浜松２９cs'!$C$5</f>
        <v>浜松２９</v>
      </c>
      <c r="V24" s="32" t="str">
        <f>'浜松２９cs'!$D$5</f>
        <v>団</v>
      </c>
      <c r="W24" s="31" t="str">
        <f>'細江１cs'!$C$5</f>
        <v>細江１</v>
      </c>
      <c r="X24" s="32" t="str">
        <f>'細江１cs'!$D$5</f>
        <v>団</v>
      </c>
      <c r="Y24" s="31" t="str">
        <f>'引佐２cs'!$C$5</f>
        <v>引佐２</v>
      </c>
      <c r="Z24" s="32" t="str">
        <f>'引佐２cs'!$D$5</f>
        <v>団</v>
      </c>
      <c r="AA24" s="31" t="str">
        <f>'浜名１cs'!$C$5</f>
        <v>浜名１</v>
      </c>
      <c r="AB24" s="32" t="str">
        <f>'浜名１cs'!$D$5</f>
        <v>団</v>
      </c>
      <c r="AC24" s="31" t="str">
        <f>'湖西１cs'!$C$5</f>
        <v>湖西１</v>
      </c>
      <c r="AD24" s="32" t="str">
        <f>'湖西１cs'!$D$5</f>
        <v>団</v>
      </c>
      <c r="AE24" s="31" t="str">
        <f>'湖西２cs'!$C$5</f>
        <v>湖西２</v>
      </c>
      <c r="AF24" s="32" t="str">
        <f>'湖西２cs'!$D$5</f>
        <v>団</v>
      </c>
    </row>
    <row r="25" spans="2:36" ht="15" thickBot="1">
      <c r="B25" s="4"/>
      <c r="C25" s="5" t="s">
        <v>6</v>
      </c>
      <c r="D25" s="6"/>
      <c r="E25" s="11" t="s">
        <v>46</v>
      </c>
      <c r="F25" s="33" t="str">
        <f>'浜松１cs'!$G26</f>
        <v>未達成</v>
      </c>
      <c r="G25" s="34">
        <f>'浜松１cs'!$H26</f>
        <v>0</v>
      </c>
      <c r="I25" s="23"/>
      <c r="K25" s="33" t="str">
        <f>'浜松７cs'!$G26</f>
        <v>未達成</v>
      </c>
      <c r="L25" s="34">
        <f>'浜松７cs'!$H26</f>
        <v>0</v>
      </c>
      <c r="M25" s="33" t="str">
        <f>'浜松１２cs'!$G26</f>
        <v>未達成</v>
      </c>
      <c r="N25" s="34">
        <f>'浜松１２cs'!$H26</f>
        <v>0</v>
      </c>
      <c r="O25" s="33" t="str">
        <f>'浜松１４cs'!$G26</f>
        <v>未達成</v>
      </c>
      <c r="P25" s="34">
        <f>'浜松１４cs'!$H26</f>
        <v>0</v>
      </c>
      <c r="Q25" s="33" t="str">
        <f>'浜松１９cs'!$G26</f>
        <v>未達成</v>
      </c>
      <c r="R25" s="34">
        <f>'浜松１９cs'!$H26</f>
        <v>0</v>
      </c>
      <c r="S25" s="33" t="str">
        <f>'浜松２８cs'!$G26</f>
        <v>未達成</v>
      </c>
      <c r="T25" s="34">
        <f>'浜松２８cs'!$H26</f>
        <v>0</v>
      </c>
      <c r="U25" s="33" t="str">
        <f>'浜松２９cs'!$G26</f>
        <v>未達成</v>
      </c>
      <c r="V25" s="34">
        <f>'浜松２９cs'!$H26</f>
        <v>0</v>
      </c>
      <c r="W25" s="33" t="str">
        <f>'細江１cs'!$G26</f>
        <v>未達成</v>
      </c>
      <c r="X25" s="34">
        <f>'細江１cs'!$H26</f>
        <v>0</v>
      </c>
      <c r="Y25" s="33" t="str">
        <f>'引佐２cs'!$G26</f>
        <v>未達成</v>
      </c>
      <c r="Z25" s="34">
        <f>'引佐２cs'!$H26</f>
        <v>0</v>
      </c>
      <c r="AA25" s="33" t="str">
        <f>'浜名１cs'!$G26</f>
        <v>未達成</v>
      </c>
      <c r="AB25" s="34">
        <f>'浜名１cs'!$H26</f>
        <v>0</v>
      </c>
      <c r="AC25" s="33" t="str">
        <f>'湖西１cs'!$G26</f>
        <v>未達成</v>
      </c>
      <c r="AD25" s="34">
        <f>'湖西１cs'!$H26</f>
        <v>0</v>
      </c>
      <c r="AE25" s="33" t="str">
        <f>'湖西２cs'!$G26</f>
        <v>未達成</v>
      </c>
      <c r="AF25" s="34">
        <f>'湖西２cs'!$H26</f>
        <v>0</v>
      </c>
      <c r="AH25" s="23"/>
      <c r="AI25" s="23"/>
      <c r="AJ25" s="23"/>
    </row>
    <row r="26" spans="3:32" s="35" customFormat="1" ht="21">
      <c r="C26" s="26"/>
      <c r="D26" s="36"/>
      <c r="E26" s="37" t="s">
        <v>43</v>
      </c>
      <c r="F26" s="12" t="str">
        <f>'浜松１cs'!$G27</f>
        <v>２０１１年
結果</v>
      </c>
      <c r="G26" s="13" t="str">
        <f>'浜松１cs'!$H27</f>
        <v>２０１２年
目標</v>
      </c>
      <c r="K26" s="12" t="str">
        <f>'浜松７cs'!$G27</f>
        <v>２０１１年
結果</v>
      </c>
      <c r="L26" s="13" t="str">
        <f>'浜松７cs'!$H27</f>
        <v>２０１２年
目標</v>
      </c>
      <c r="M26" s="12" t="str">
        <f>'浜松１２cs'!$G27</f>
        <v>２０１１年
結果</v>
      </c>
      <c r="N26" s="13" t="str">
        <f>'浜松１２cs'!$H27</f>
        <v>２０１２年
目標</v>
      </c>
      <c r="O26" s="12" t="str">
        <f>'浜松１４cs'!$G27</f>
        <v>２０１１年
結果</v>
      </c>
      <c r="P26" s="13" t="str">
        <f>'浜松１４cs'!$H27</f>
        <v>２０１２年
目標</v>
      </c>
      <c r="Q26" s="12" t="str">
        <f>'浜松１９cs'!$G27</f>
        <v>２０１１年
結果</v>
      </c>
      <c r="R26" s="13" t="str">
        <f>'浜松１９cs'!$H27</f>
        <v>２０１２年
目標</v>
      </c>
      <c r="S26" s="12" t="str">
        <f>'浜松２８cs'!$G27</f>
        <v>２０１１年
結果</v>
      </c>
      <c r="T26" s="13" t="str">
        <f>'浜松２８cs'!$H27</f>
        <v>２０１２年
目標</v>
      </c>
      <c r="U26" s="12" t="str">
        <f>'浜松２９cs'!$G27</f>
        <v>２０１１年
結果</v>
      </c>
      <c r="V26" s="13" t="str">
        <f>'浜松２９cs'!$H27</f>
        <v>２０１２年
目標</v>
      </c>
      <c r="W26" s="12" t="str">
        <f>'細江１cs'!$G27</f>
        <v>２０１１年
結果</v>
      </c>
      <c r="X26" s="13" t="str">
        <f>'細江１cs'!$H27</f>
        <v>２０１２年
目標</v>
      </c>
      <c r="Y26" s="12" t="str">
        <f>'引佐２cs'!$G27</f>
        <v>２０１１年
結果</v>
      </c>
      <c r="Z26" s="13" t="str">
        <f>'引佐２cs'!$H27</f>
        <v>２０１２年
目標</v>
      </c>
      <c r="AA26" s="12" t="str">
        <f>'浜名１cs'!$G27</f>
        <v>２０１１年
結果</v>
      </c>
      <c r="AB26" s="13" t="str">
        <f>'浜名１cs'!$H27</f>
        <v>２０１２年
目標</v>
      </c>
      <c r="AC26" s="12" t="str">
        <f>'湖西１cs'!$G27</f>
        <v>２０１１年
結果</v>
      </c>
      <c r="AD26" s="13" t="str">
        <f>'湖西１cs'!$H27</f>
        <v>２０１２年
目標</v>
      </c>
      <c r="AE26" s="12" t="str">
        <f>'湖西２cs'!$G27</f>
        <v>２０１１年
結果</v>
      </c>
      <c r="AF26" s="13" t="str">
        <f>'湖西２cs'!$H27</f>
        <v>２０１２年
目標</v>
      </c>
    </row>
    <row r="27" spans="1:36" ht="35.25" customHeight="1">
      <c r="A27" s="38"/>
      <c r="B27" s="39">
        <v>1</v>
      </c>
      <c r="C27" s="40" t="s">
        <v>27</v>
      </c>
      <c r="D27" s="8"/>
      <c r="E27" s="14" t="s">
        <v>28</v>
      </c>
      <c r="F27" s="33">
        <f>'浜松１cs'!$G28</f>
        <v>0</v>
      </c>
      <c r="G27" s="34">
        <f>'浜松１cs'!$H28</f>
        <v>0</v>
      </c>
      <c r="I27" s="23"/>
      <c r="K27" s="33">
        <f>'浜松７cs'!$G28</f>
        <v>0</v>
      </c>
      <c r="L27" s="34">
        <f>'浜松７cs'!$H28</f>
        <v>0</v>
      </c>
      <c r="M27" s="33">
        <f>'浜松１２cs'!$G28</f>
        <v>0</v>
      </c>
      <c r="N27" s="34">
        <f>'浜松１２cs'!$H28</f>
        <v>0</v>
      </c>
      <c r="O27" s="33">
        <f>'浜松１４cs'!$G28</f>
        <v>0</v>
      </c>
      <c r="P27" s="34">
        <f>'浜松１４cs'!$H28</f>
        <v>0</v>
      </c>
      <c r="Q27" s="33">
        <f>'浜松１９cs'!$G28</f>
        <v>0</v>
      </c>
      <c r="R27" s="34">
        <f>'浜松１９cs'!$H28</f>
        <v>0</v>
      </c>
      <c r="S27" s="33">
        <f>'浜松２８cs'!$G28</f>
        <v>0</v>
      </c>
      <c r="T27" s="34">
        <f>'浜松２８cs'!$H28</f>
        <v>0</v>
      </c>
      <c r="U27" s="33">
        <f>'浜松２９cs'!$G28</f>
        <v>0</v>
      </c>
      <c r="V27" s="34">
        <f>'浜松２９cs'!$H28</f>
        <v>0</v>
      </c>
      <c r="W27" s="33">
        <f>'細江１cs'!$G28</f>
        <v>0</v>
      </c>
      <c r="X27" s="34">
        <f>'細江１cs'!$H28</f>
        <v>0</v>
      </c>
      <c r="Y27" s="33">
        <f>'引佐２cs'!$G28</f>
        <v>0</v>
      </c>
      <c r="Z27" s="34">
        <f>'引佐２cs'!$H28</f>
        <v>0</v>
      </c>
      <c r="AA27" s="33">
        <f>'浜名１cs'!$G28</f>
        <v>0</v>
      </c>
      <c r="AB27" s="34">
        <f>'浜名１cs'!$H28</f>
        <v>0</v>
      </c>
      <c r="AC27" s="33">
        <f>'湖西１cs'!$G28</f>
        <v>0</v>
      </c>
      <c r="AD27" s="34">
        <f>'湖西１cs'!$H28</f>
        <v>0</v>
      </c>
      <c r="AE27" s="33">
        <f>'湖西２cs'!$G28</f>
        <v>0</v>
      </c>
      <c r="AF27" s="34">
        <f>'湖西２cs'!$H28</f>
        <v>0</v>
      </c>
      <c r="AH27" s="23"/>
      <c r="AI27" s="23"/>
      <c r="AJ27" s="23"/>
    </row>
    <row r="28" spans="2:36" ht="63.75" customHeight="1">
      <c r="B28" s="39">
        <v>2</v>
      </c>
      <c r="C28" s="40" t="s">
        <v>58</v>
      </c>
      <c r="D28" s="8"/>
      <c r="E28" s="9" t="s">
        <v>60</v>
      </c>
      <c r="F28" s="33">
        <f>'浜松１cs'!$G29</f>
        <v>0</v>
      </c>
      <c r="G28" s="34">
        <f>'浜松１cs'!$H29</f>
        <v>0</v>
      </c>
      <c r="I28" s="23"/>
      <c r="K28" s="33">
        <f>'浜松７cs'!$G29</f>
        <v>0</v>
      </c>
      <c r="L28" s="34">
        <f>'浜松７cs'!$H29</f>
        <v>0</v>
      </c>
      <c r="M28" s="33">
        <f>'浜松１２cs'!$G29</f>
        <v>0</v>
      </c>
      <c r="N28" s="34">
        <f>'浜松１２cs'!$H29</f>
        <v>0</v>
      </c>
      <c r="O28" s="33">
        <f>'浜松１４cs'!$G29</f>
        <v>0</v>
      </c>
      <c r="P28" s="34">
        <f>'浜松１４cs'!$H29</f>
        <v>0</v>
      </c>
      <c r="Q28" s="33">
        <f>'浜松１９cs'!$G29</f>
        <v>0</v>
      </c>
      <c r="R28" s="34">
        <f>'浜松１９cs'!$H29</f>
        <v>0</v>
      </c>
      <c r="S28" s="33">
        <f>'浜松２８cs'!$G29</f>
        <v>0</v>
      </c>
      <c r="T28" s="34">
        <f>'浜松２８cs'!$H29</f>
        <v>0</v>
      </c>
      <c r="U28" s="33">
        <f>'浜松２９cs'!$G29</f>
        <v>0</v>
      </c>
      <c r="V28" s="34">
        <f>'浜松２９cs'!$H29</f>
        <v>0</v>
      </c>
      <c r="W28" s="33">
        <f>'細江１cs'!$G29</f>
        <v>0</v>
      </c>
      <c r="X28" s="34">
        <f>'細江１cs'!$H29</f>
        <v>0</v>
      </c>
      <c r="Y28" s="33">
        <f>'引佐２cs'!$G29</f>
        <v>0</v>
      </c>
      <c r="Z28" s="34">
        <f>'引佐２cs'!$H29</f>
        <v>0</v>
      </c>
      <c r="AA28" s="33">
        <f>'浜名１cs'!$G29</f>
        <v>0</v>
      </c>
      <c r="AB28" s="34">
        <f>'浜名１cs'!$H29</f>
        <v>0</v>
      </c>
      <c r="AC28" s="33">
        <f>'湖西１cs'!$G29</f>
        <v>0</v>
      </c>
      <c r="AD28" s="34">
        <f>'湖西１cs'!$H29</f>
        <v>0</v>
      </c>
      <c r="AE28" s="33">
        <f>'湖西２cs'!$G29</f>
        <v>0</v>
      </c>
      <c r="AF28" s="34">
        <f>'湖西２cs'!$H29</f>
        <v>0</v>
      </c>
      <c r="AH28" s="23"/>
      <c r="AI28" s="23"/>
      <c r="AJ28" s="23"/>
    </row>
    <row r="29" spans="2:36" ht="66.75" customHeight="1">
      <c r="B29" s="39">
        <v>3</v>
      </c>
      <c r="C29" s="40" t="s">
        <v>9</v>
      </c>
      <c r="D29" s="8"/>
      <c r="E29" s="9" t="s">
        <v>61</v>
      </c>
      <c r="F29" s="33">
        <f>'浜松１cs'!$G30</f>
        <v>0</v>
      </c>
      <c r="G29" s="34">
        <f>'浜松１cs'!$H30</f>
        <v>0</v>
      </c>
      <c r="I29" s="23"/>
      <c r="K29" s="33">
        <f>'浜松７cs'!$G30</f>
        <v>0</v>
      </c>
      <c r="L29" s="34">
        <f>'浜松７cs'!$H30</f>
        <v>0</v>
      </c>
      <c r="M29" s="33">
        <f>'浜松１２cs'!$G30</f>
        <v>0</v>
      </c>
      <c r="N29" s="34">
        <f>'浜松１２cs'!$H30</f>
        <v>0</v>
      </c>
      <c r="O29" s="33">
        <f>'浜松１４cs'!$G30</f>
        <v>0</v>
      </c>
      <c r="P29" s="34">
        <f>'浜松１４cs'!$H30</f>
        <v>0</v>
      </c>
      <c r="Q29" s="33">
        <f>'浜松１９cs'!$G30</f>
        <v>0</v>
      </c>
      <c r="R29" s="34">
        <f>'浜松１９cs'!$H30</f>
        <v>0</v>
      </c>
      <c r="S29" s="33">
        <f>'浜松２８cs'!$G30</f>
        <v>0</v>
      </c>
      <c r="T29" s="34">
        <f>'浜松２８cs'!$H30</f>
        <v>0</v>
      </c>
      <c r="U29" s="33">
        <f>'浜松２９cs'!$G30</f>
        <v>0</v>
      </c>
      <c r="V29" s="34">
        <f>'浜松２９cs'!$H30</f>
        <v>0</v>
      </c>
      <c r="W29" s="33">
        <f>'細江１cs'!$G30</f>
        <v>0</v>
      </c>
      <c r="X29" s="34">
        <f>'細江１cs'!$H30</f>
        <v>0</v>
      </c>
      <c r="Y29" s="33">
        <f>'引佐２cs'!$G30</f>
        <v>0</v>
      </c>
      <c r="Z29" s="34">
        <f>'引佐２cs'!$H30</f>
        <v>0</v>
      </c>
      <c r="AA29" s="33">
        <f>'浜名１cs'!$G30</f>
        <v>0</v>
      </c>
      <c r="AB29" s="34">
        <f>'浜名１cs'!$H30</f>
        <v>0</v>
      </c>
      <c r="AC29" s="33">
        <f>'湖西１cs'!$G30</f>
        <v>0</v>
      </c>
      <c r="AD29" s="34">
        <f>'湖西１cs'!$H30</f>
        <v>0</v>
      </c>
      <c r="AE29" s="33">
        <f>'湖西２cs'!$G30</f>
        <v>0</v>
      </c>
      <c r="AF29" s="34">
        <f>'湖西２cs'!$H30</f>
        <v>0</v>
      </c>
      <c r="AH29" s="23"/>
      <c r="AI29" s="23"/>
      <c r="AJ29" s="23"/>
    </row>
    <row r="30" spans="2:36" ht="39.75" customHeight="1" thickBot="1">
      <c r="B30" s="39">
        <v>4</v>
      </c>
      <c r="C30" s="40" t="s">
        <v>62</v>
      </c>
      <c r="D30" s="8"/>
      <c r="E30" s="14" t="s">
        <v>29</v>
      </c>
      <c r="F30" s="41">
        <f>'浜松１cs'!$G31</f>
        <v>0</v>
      </c>
      <c r="G30" s="42">
        <f>'浜松１cs'!$H31</f>
        <v>0</v>
      </c>
      <c r="H30" s="43"/>
      <c r="I30" s="43"/>
      <c r="J30" s="43"/>
      <c r="K30" s="41">
        <f>'浜松７cs'!$G31</f>
        <v>0</v>
      </c>
      <c r="L30" s="42">
        <f>'浜松７cs'!$H31</f>
        <v>0</v>
      </c>
      <c r="M30" s="41">
        <f>'浜松１２cs'!$G31</f>
        <v>0</v>
      </c>
      <c r="N30" s="42">
        <f>'浜松１２cs'!$H31</f>
        <v>0</v>
      </c>
      <c r="O30" s="41">
        <f>'浜松１４cs'!$G31</f>
        <v>0</v>
      </c>
      <c r="P30" s="42">
        <f>'浜松１４cs'!$H31</f>
        <v>0</v>
      </c>
      <c r="Q30" s="41">
        <f>'浜松１９cs'!$G31</f>
        <v>0</v>
      </c>
      <c r="R30" s="42">
        <f>'浜松１９cs'!$H31</f>
        <v>0</v>
      </c>
      <c r="S30" s="41">
        <f>'浜松２８cs'!$G31</f>
        <v>0</v>
      </c>
      <c r="T30" s="42">
        <f>'浜松２８cs'!$H31</f>
        <v>0</v>
      </c>
      <c r="U30" s="41">
        <f>'浜松２９cs'!$G31</f>
        <v>0</v>
      </c>
      <c r="V30" s="42">
        <f>'浜松２９cs'!$H31</f>
        <v>0</v>
      </c>
      <c r="W30" s="41">
        <f>'細江１cs'!$G31</f>
        <v>0</v>
      </c>
      <c r="X30" s="42">
        <f>'細江１cs'!$H31</f>
        <v>0</v>
      </c>
      <c r="Y30" s="41">
        <f>'引佐２cs'!$G31</f>
        <v>0</v>
      </c>
      <c r="Z30" s="42">
        <f>'引佐２cs'!$H31</f>
        <v>0</v>
      </c>
      <c r="AA30" s="41">
        <f>'浜名１cs'!$G31</f>
        <v>0</v>
      </c>
      <c r="AB30" s="42">
        <f>'浜名１cs'!$H31</f>
        <v>0</v>
      </c>
      <c r="AC30" s="41">
        <f>'湖西１cs'!$G31</f>
        <v>0</v>
      </c>
      <c r="AD30" s="42">
        <f>'湖西１cs'!$H31</f>
        <v>0</v>
      </c>
      <c r="AE30" s="41">
        <f>'湖西２cs'!$G31</f>
        <v>0</v>
      </c>
      <c r="AF30" s="42">
        <f>'湖西２cs'!$H31</f>
        <v>0</v>
      </c>
      <c r="AH30" s="23"/>
      <c r="AI30" s="23"/>
      <c r="AJ30" s="23"/>
    </row>
    <row r="31" spans="3:36" ht="13.5">
      <c r="C31" s="24"/>
      <c r="I31" s="23"/>
      <c r="AH31" s="23"/>
      <c r="AI31" s="23"/>
      <c r="AJ31" s="23"/>
    </row>
    <row r="32" spans="3:36" ht="13.5">
      <c r="C32" s="24"/>
      <c r="I32" s="23"/>
      <c r="AH32" s="23"/>
      <c r="AI32" s="23"/>
      <c r="AJ32" s="23"/>
    </row>
    <row r="33" ht="13.5">
      <c r="C33" s="24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</sheetData>
  <conditionalFormatting sqref="K10:AF23 F10:G23 F25:G30 K25:AF30">
    <cfRule type="cellIs" priority="1" dxfId="0" operator="equal" stopIfTrue="1">
      <formula>"達成"</formula>
    </cfRule>
  </conditionalFormatting>
  <printOptions/>
  <pageMargins left="0.75" right="0.75" top="1" bottom="1" header="0.512" footer="0.512"/>
  <pageSetup fitToHeight="1" fitToWidth="1" horizontalDpi="600" verticalDpi="600" orientation="landscape" paperSize="8" scale="88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86"/>
  <sheetViews>
    <sheetView workbookViewId="0" topLeftCell="A13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81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82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77</v>
      </c>
      <c r="K4" s="26" t="s">
        <v>77</v>
      </c>
    </row>
    <row r="5" spans="3:8" ht="14.25" thickBot="1">
      <c r="C5" s="49" t="s">
        <v>38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2"/>
      <c r="H7" s="53"/>
    </row>
    <row r="8" spans="2:8" ht="17.25">
      <c r="B8" s="54" t="s">
        <v>47</v>
      </c>
      <c r="C8" s="17" t="s">
        <v>100</v>
      </c>
      <c r="D8" s="23" t="s">
        <v>101</v>
      </c>
      <c r="G8" s="52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68</v>
      </c>
      <c r="E13" s="9" t="s">
        <v>8</v>
      </c>
      <c r="F13" s="10" t="s">
        <v>94</v>
      </c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 t="s">
        <v>95</v>
      </c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 t="s">
        <v>95</v>
      </c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 t="s">
        <v>94</v>
      </c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 t="s">
        <v>95</v>
      </c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70</v>
      </c>
      <c r="E18" s="9" t="s">
        <v>17</v>
      </c>
      <c r="F18" s="10" t="s">
        <v>94</v>
      </c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 t="s">
        <v>95</v>
      </c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 t="s">
        <v>96</v>
      </c>
      <c r="G20" s="16"/>
      <c r="H20" s="10"/>
      <c r="J20" s="23"/>
      <c r="M20" s="23"/>
      <c r="N20" s="23"/>
      <c r="O20" s="23"/>
    </row>
    <row r="21" spans="2:15" ht="44.25" customHeight="1">
      <c r="B21" s="39">
        <v>9</v>
      </c>
      <c r="C21" s="40" t="s">
        <v>58</v>
      </c>
      <c r="D21" s="8"/>
      <c r="E21" s="9" t="s">
        <v>59</v>
      </c>
      <c r="F21" s="10" t="s">
        <v>95</v>
      </c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 t="s">
        <v>95</v>
      </c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72</v>
      </c>
      <c r="E23" s="9" t="s">
        <v>24</v>
      </c>
      <c r="F23" s="10" t="s">
        <v>94</v>
      </c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 t="s">
        <v>96</v>
      </c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 t="s">
        <v>95</v>
      </c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 t="s">
        <v>95</v>
      </c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 t="s">
        <v>95</v>
      </c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86"/>
  <sheetViews>
    <sheetView workbookViewId="0" topLeftCell="A4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78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79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80</v>
      </c>
      <c r="K4" s="26" t="s">
        <v>80</v>
      </c>
    </row>
    <row r="5" spans="3:8" ht="14.25" thickBot="1">
      <c r="C5" s="49" t="s">
        <v>39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2"/>
      <c r="H7" s="53"/>
    </row>
    <row r="8" spans="2:8" ht="17.25">
      <c r="B8" s="54" t="s">
        <v>47</v>
      </c>
      <c r="C8" s="17"/>
      <c r="D8" s="23" t="s">
        <v>92</v>
      </c>
      <c r="G8" s="52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68</v>
      </c>
      <c r="E13" s="9" t="s">
        <v>8</v>
      </c>
      <c r="F13" s="10"/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/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/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/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/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70</v>
      </c>
      <c r="E18" s="9" t="s">
        <v>17</v>
      </c>
      <c r="F18" s="10"/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/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/>
      <c r="G20" s="16"/>
      <c r="H20" s="10"/>
      <c r="J20" s="23"/>
      <c r="M20" s="23"/>
      <c r="N20" s="23"/>
      <c r="O20" s="23"/>
    </row>
    <row r="21" spans="2:15" ht="44.25" customHeight="1">
      <c r="B21" s="39">
        <v>9</v>
      </c>
      <c r="C21" s="40" t="s">
        <v>58</v>
      </c>
      <c r="D21" s="8"/>
      <c r="E21" s="9" t="s">
        <v>59</v>
      </c>
      <c r="F21" s="10"/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/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72</v>
      </c>
      <c r="E23" s="9" t="s">
        <v>24</v>
      </c>
      <c r="F23" s="10"/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/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/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/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/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H33" s="24" t="s">
        <v>74</v>
      </c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86"/>
  <sheetViews>
    <sheetView workbookViewId="0" topLeftCell="A4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75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76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77</v>
      </c>
      <c r="K4" s="26" t="s">
        <v>77</v>
      </c>
    </row>
    <row r="5" spans="3:8" ht="14.25" thickBot="1">
      <c r="C5" s="49" t="s">
        <v>40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2"/>
      <c r="H7" s="53"/>
    </row>
    <row r="8" spans="2:8" ht="17.25">
      <c r="B8" s="54" t="s">
        <v>47</v>
      </c>
      <c r="C8" s="17"/>
      <c r="D8" s="23" t="s">
        <v>92</v>
      </c>
      <c r="G8" s="52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68</v>
      </c>
      <c r="E13" s="9" t="s">
        <v>8</v>
      </c>
      <c r="F13" s="10"/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/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/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/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/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70</v>
      </c>
      <c r="E18" s="9" t="s">
        <v>17</v>
      </c>
      <c r="F18" s="10"/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/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/>
      <c r="G20" s="16"/>
      <c r="H20" s="10"/>
      <c r="J20" s="23"/>
      <c r="M20" s="23"/>
      <c r="N20" s="23"/>
      <c r="O20" s="23"/>
    </row>
    <row r="21" spans="2:15" ht="44.25" customHeight="1">
      <c r="B21" s="39">
        <v>9</v>
      </c>
      <c r="C21" s="40" t="s">
        <v>58</v>
      </c>
      <c r="D21" s="8"/>
      <c r="E21" s="9" t="s">
        <v>59</v>
      </c>
      <c r="F21" s="10"/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/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72</v>
      </c>
      <c r="E23" s="9" t="s">
        <v>24</v>
      </c>
      <c r="F23" s="10"/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/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/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/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/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H33" s="24" t="s">
        <v>74</v>
      </c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86"/>
  <sheetViews>
    <sheetView workbookViewId="0" topLeftCell="A4">
      <selection activeCell="M18" sqref="M1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63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64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56</v>
      </c>
      <c r="K4" s="26" t="s">
        <v>56</v>
      </c>
    </row>
    <row r="5" spans="3:8" ht="14.25" thickBot="1">
      <c r="C5" s="49" t="s">
        <v>41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2"/>
      <c r="H7" s="53"/>
    </row>
    <row r="8" spans="2:8" ht="17.25">
      <c r="B8" s="54" t="s">
        <v>47</v>
      </c>
      <c r="C8" s="17"/>
      <c r="D8" s="23" t="s">
        <v>92</v>
      </c>
      <c r="G8" s="52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68</v>
      </c>
      <c r="E13" s="9" t="s">
        <v>8</v>
      </c>
      <c r="F13" s="10"/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/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/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/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/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70</v>
      </c>
      <c r="E18" s="9" t="s">
        <v>17</v>
      </c>
      <c r="F18" s="10"/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/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/>
      <c r="G20" s="16"/>
      <c r="H20" s="10"/>
      <c r="J20" s="23"/>
      <c r="M20" s="23"/>
      <c r="N20" s="23"/>
      <c r="O20" s="23"/>
    </row>
    <row r="21" spans="2:15" ht="44.25" customHeight="1">
      <c r="B21" s="39">
        <v>9</v>
      </c>
      <c r="C21" s="40" t="s">
        <v>58</v>
      </c>
      <c r="D21" s="8"/>
      <c r="E21" s="9" t="s">
        <v>59</v>
      </c>
      <c r="F21" s="10"/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/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72</v>
      </c>
      <c r="E23" s="9" t="s">
        <v>24</v>
      </c>
      <c r="F23" s="10"/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/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/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/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/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H33" s="24" t="s">
        <v>74</v>
      </c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86"/>
  <sheetViews>
    <sheetView workbookViewId="0" topLeftCell="A4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88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89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88</v>
      </c>
      <c r="K3" s="26" t="s">
        <v>89</v>
      </c>
    </row>
    <row r="4" spans="3:11" ht="18" thickBot="1">
      <c r="C4" s="2" t="s">
        <v>103</v>
      </c>
      <c r="J4" s="26" t="s">
        <v>90</v>
      </c>
      <c r="K4" s="26" t="s">
        <v>90</v>
      </c>
    </row>
    <row r="5" spans="3:8" ht="14.25" thickBot="1">
      <c r="C5" s="49" t="s">
        <v>30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7"/>
      <c r="H7" s="53"/>
    </row>
    <row r="8" spans="2:8" ht="17.25">
      <c r="B8" s="54" t="s">
        <v>47</v>
      </c>
      <c r="C8" s="17" t="s">
        <v>97</v>
      </c>
      <c r="D8" s="23" t="s">
        <v>92</v>
      </c>
      <c r="G8" s="58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6" t="s">
        <v>93</v>
      </c>
      <c r="G12" s="56" t="s">
        <v>104</v>
      </c>
      <c r="H12" s="56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91</v>
      </c>
      <c r="E13" s="9" t="s">
        <v>8</v>
      </c>
      <c r="F13" s="10" t="s">
        <v>94</v>
      </c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 t="s">
        <v>95</v>
      </c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 t="s">
        <v>95</v>
      </c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 t="s">
        <v>94</v>
      </c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 t="s">
        <v>95</v>
      </c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68</v>
      </c>
      <c r="E18" s="9" t="s">
        <v>17</v>
      </c>
      <c r="F18" s="10" t="s">
        <v>94</v>
      </c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 t="s">
        <v>95</v>
      </c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 t="s">
        <v>95</v>
      </c>
      <c r="G20" s="16"/>
      <c r="H20" s="10"/>
      <c r="J20" s="23"/>
      <c r="M20" s="23"/>
      <c r="N20" s="23"/>
      <c r="O20" s="23"/>
    </row>
    <row r="21" spans="2:15" ht="44.25" customHeight="1">
      <c r="B21" s="39">
        <v>9</v>
      </c>
      <c r="C21" s="40" t="s">
        <v>58</v>
      </c>
      <c r="D21" s="8"/>
      <c r="E21" s="9" t="s">
        <v>59</v>
      </c>
      <c r="F21" s="10" t="s">
        <v>95</v>
      </c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 t="s">
        <v>95</v>
      </c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87</v>
      </c>
      <c r="E23" s="9" t="s">
        <v>24</v>
      </c>
      <c r="F23" s="10" t="s">
        <v>94</v>
      </c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6" t="s">
        <v>106</v>
      </c>
      <c r="G27" s="56" t="s">
        <v>104</v>
      </c>
      <c r="H27" s="56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 t="s">
        <v>95</v>
      </c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 t="s">
        <v>95</v>
      </c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 t="s">
        <v>95</v>
      </c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 t="s">
        <v>95</v>
      </c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H33" s="24" t="s">
        <v>74</v>
      </c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7:H17 F19:H22 F14:H15">
      <formula1>$K$3:$K$4</formula1>
    </dataValidation>
    <dataValidation type="list" allowBlank="1" showInputMessage="1" showErrorMessage="1" sqref="F16:H16 F18:H18 F23:H23 F13:H1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86"/>
  <sheetViews>
    <sheetView workbookViewId="0" topLeftCell="A28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88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89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85</v>
      </c>
      <c r="K4" s="26" t="s">
        <v>85</v>
      </c>
    </row>
    <row r="5" spans="3:8" ht="14.25" thickBot="1">
      <c r="C5" s="49" t="s">
        <v>31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2"/>
      <c r="H7" s="53"/>
    </row>
    <row r="8" spans="2:8" ht="17.25">
      <c r="B8" s="54" t="s">
        <v>47</v>
      </c>
      <c r="C8" s="17"/>
      <c r="D8" s="23" t="s">
        <v>92</v>
      </c>
      <c r="G8" s="52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69</v>
      </c>
      <c r="E13" s="9" t="s">
        <v>8</v>
      </c>
      <c r="F13" s="10"/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/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/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/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/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68</v>
      </c>
      <c r="E18" s="9" t="s">
        <v>17</v>
      </c>
      <c r="F18" s="10"/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/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/>
      <c r="G20" s="16"/>
      <c r="H20" s="10"/>
      <c r="J20" s="23"/>
      <c r="M20" s="23"/>
      <c r="N20" s="23"/>
      <c r="O20" s="23"/>
    </row>
    <row r="21" spans="2:15" ht="44.25" customHeight="1">
      <c r="B21" s="39">
        <v>9</v>
      </c>
      <c r="C21" s="40" t="s">
        <v>58</v>
      </c>
      <c r="D21" s="8"/>
      <c r="E21" s="9" t="s">
        <v>59</v>
      </c>
      <c r="F21" s="10"/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/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87</v>
      </c>
      <c r="E23" s="9" t="s">
        <v>24</v>
      </c>
      <c r="F23" s="10"/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/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/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/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/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H33" s="24" t="s">
        <v>74</v>
      </c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86"/>
  <sheetViews>
    <sheetView workbookViewId="0" topLeftCell="A23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88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89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85</v>
      </c>
      <c r="K4" s="26" t="s">
        <v>85</v>
      </c>
    </row>
    <row r="5" spans="3:8" ht="14.25" thickBot="1">
      <c r="C5" s="49" t="s">
        <v>32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7"/>
      <c r="H7" s="53"/>
    </row>
    <row r="8" spans="2:8" ht="17.25">
      <c r="B8" s="54" t="s">
        <v>47</v>
      </c>
      <c r="C8" s="17" t="s">
        <v>98</v>
      </c>
      <c r="D8" s="23" t="s">
        <v>92</v>
      </c>
      <c r="G8" s="58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69</v>
      </c>
      <c r="E13" s="9" t="s">
        <v>8</v>
      </c>
      <c r="F13" s="10" t="s">
        <v>94</v>
      </c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 t="s">
        <v>95</v>
      </c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 t="s">
        <v>95</v>
      </c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 t="s">
        <v>94</v>
      </c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 t="s">
        <v>95</v>
      </c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68</v>
      </c>
      <c r="E18" s="9" t="s">
        <v>17</v>
      </c>
      <c r="F18" s="10" t="s">
        <v>94</v>
      </c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 t="s">
        <v>95</v>
      </c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 t="s">
        <v>95</v>
      </c>
      <c r="G20" s="16"/>
      <c r="H20" s="10"/>
      <c r="J20" s="23"/>
      <c r="M20" s="23"/>
      <c r="N20" s="23"/>
      <c r="O20" s="23"/>
    </row>
    <row r="21" spans="2:15" ht="51" customHeight="1">
      <c r="B21" s="39">
        <v>9</v>
      </c>
      <c r="C21" s="40" t="s">
        <v>58</v>
      </c>
      <c r="D21" s="8"/>
      <c r="E21" s="9" t="s">
        <v>59</v>
      </c>
      <c r="F21" s="10" t="s">
        <v>95</v>
      </c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 t="s">
        <v>95</v>
      </c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87</v>
      </c>
      <c r="E23" s="9" t="s">
        <v>24</v>
      </c>
      <c r="F23" s="10" t="s">
        <v>94</v>
      </c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 t="s">
        <v>95</v>
      </c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 t="s">
        <v>95</v>
      </c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 t="s">
        <v>95</v>
      </c>
      <c r="G30" s="16"/>
      <c r="H30" s="6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 t="s">
        <v>95</v>
      </c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7:H17 F19:H22 F14:H15">
      <formula1>$K$3:$K$4</formula1>
    </dataValidation>
    <dataValidation type="list" allowBlank="1" showInputMessage="1" showErrorMessage="1" sqref="F16:H16 F18:H18 F23:H23 F13:H1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86"/>
  <sheetViews>
    <sheetView workbookViewId="0" topLeftCell="A22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8.1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88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89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85</v>
      </c>
      <c r="K4" s="26" t="s">
        <v>85</v>
      </c>
    </row>
    <row r="5" spans="3:8" ht="14.25" thickBot="1">
      <c r="C5" s="49" t="s">
        <v>33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2"/>
      <c r="H7" s="53"/>
    </row>
    <row r="8" spans="2:8" ht="17.25">
      <c r="B8" s="54" t="s">
        <v>47</v>
      </c>
      <c r="C8" s="17" t="s">
        <v>99</v>
      </c>
      <c r="D8" s="23" t="s">
        <v>92</v>
      </c>
      <c r="G8" s="52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69</v>
      </c>
      <c r="E13" s="9" t="s">
        <v>8</v>
      </c>
      <c r="F13" s="10" t="s">
        <v>94</v>
      </c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 t="s">
        <v>95</v>
      </c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 t="s">
        <v>95</v>
      </c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 t="s">
        <v>94</v>
      </c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 t="s">
        <v>95</v>
      </c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68</v>
      </c>
      <c r="E18" s="9" t="s">
        <v>17</v>
      </c>
      <c r="F18" s="10" t="s">
        <v>94</v>
      </c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 t="s">
        <v>95</v>
      </c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 t="s">
        <v>95</v>
      </c>
      <c r="G20" s="16"/>
      <c r="H20" s="10"/>
      <c r="J20" s="23"/>
      <c r="M20" s="23"/>
      <c r="N20" s="23"/>
      <c r="O20" s="23"/>
    </row>
    <row r="21" spans="2:15" ht="51.75" customHeight="1">
      <c r="B21" s="39">
        <v>9</v>
      </c>
      <c r="C21" s="40" t="s">
        <v>58</v>
      </c>
      <c r="D21" s="8"/>
      <c r="E21" s="9" t="s">
        <v>59</v>
      </c>
      <c r="F21" s="10" t="s">
        <v>95</v>
      </c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 t="s">
        <v>95</v>
      </c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87</v>
      </c>
      <c r="E23" s="9" t="s">
        <v>24</v>
      </c>
      <c r="F23" s="10" t="s">
        <v>94</v>
      </c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 t="s">
        <v>95</v>
      </c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 t="s">
        <v>95</v>
      </c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 t="s">
        <v>95</v>
      </c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 t="s">
        <v>95</v>
      </c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H33" s="24" t="s">
        <v>74</v>
      </c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35" right="0.19" top="0.47" bottom="0.45" header="0.2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86"/>
  <sheetViews>
    <sheetView workbookViewId="0" topLeftCell="A22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86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64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85</v>
      </c>
      <c r="K4" s="26" t="s">
        <v>85</v>
      </c>
    </row>
    <row r="5" spans="3:8" ht="14.25" thickBot="1">
      <c r="C5" s="49" t="s">
        <v>34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7"/>
      <c r="H7" s="53"/>
    </row>
    <row r="8" spans="2:8" ht="17.25">
      <c r="B8" s="54" t="s">
        <v>47</v>
      </c>
      <c r="C8" s="17" t="s">
        <v>102</v>
      </c>
      <c r="D8" s="23" t="s">
        <v>92</v>
      </c>
      <c r="G8" s="58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69</v>
      </c>
      <c r="E13" s="9" t="s">
        <v>8</v>
      </c>
      <c r="F13" s="10" t="s">
        <v>94</v>
      </c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 t="s">
        <v>95</v>
      </c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 t="s">
        <v>95</v>
      </c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 t="s">
        <v>94</v>
      </c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 t="s">
        <v>95</v>
      </c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68</v>
      </c>
      <c r="E18" s="9" t="s">
        <v>17</v>
      </c>
      <c r="F18" s="10" t="s">
        <v>94</v>
      </c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 t="s">
        <v>95</v>
      </c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 t="s">
        <v>95</v>
      </c>
      <c r="G20" s="16"/>
      <c r="H20" s="10"/>
      <c r="J20" s="23"/>
      <c r="M20" s="23"/>
      <c r="N20" s="23"/>
      <c r="O20" s="23"/>
    </row>
    <row r="21" spans="2:15" ht="51.75" customHeight="1">
      <c r="B21" s="39">
        <v>9</v>
      </c>
      <c r="C21" s="40" t="s">
        <v>58</v>
      </c>
      <c r="D21" s="8"/>
      <c r="E21" s="9" t="s">
        <v>59</v>
      </c>
      <c r="F21" s="10" t="s">
        <v>95</v>
      </c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 t="s">
        <v>95</v>
      </c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87</v>
      </c>
      <c r="E23" s="9" t="s">
        <v>24</v>
      </c>
      <c r="F23" s="10" t="s">
        <v>94</v>
      </c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 t="s">
        <v>95</v>
      </c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 t="s">
        <v>95</v>
      </c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 t="s">
        <v>95</v>
      </c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 t="s">
        <v>95</v>
      </c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H33" s="24" t="s">
        <v>74</v>
      </c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86"/>
  <sheetViews>
    <sheetView workbookViewId="0" topLeftCell="A4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81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82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85</v>
      </c>
      <c r="K4" s="26" t="s">
        <v>85</v>
      </c>
    </row>
    <row r="5" spans="3:8" ht="14.25" thickBot="1">
      <c r="C5" s="49" t="s">
        <v>35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2"/>
      <c r="H7" s="53"/>
    </row>
    <row r="8" spans="2:8" ht="17.25">
      <c r="B8" s="54" t="s">
        <v>47</v>
      </c>
      <c r="C8" s="17"/>
      <c r="D8" s="23" t="s">
        <v>92</v>
      </c>
      <c r="G8" s="52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69</v>
      </c>
      <c r="E13" s="9" t="s">
        <v>8</v>
      </c>
      <c r="F13" s="10"/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/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/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/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/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70</v>
      </c>
      <c r="E18" s="9" t="s">
        <v>17</v>
      </c>
      <c r="F18" s="10"/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/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/>
      <c r="G20" s="16"/>
      <c r="H20" s="10"/>
      <c r="J20" s="23"/>
      <c r="M20" s="23"/>
      <c r="N20" s="23"/>
      <c r="O20" s="23"/>
    </row>
    <row r="21" spans="2:15" ht="51.75" customHeight="1">
      <c r="B21" s="39">
        <v>9</v>
      </c>
      <c r="C21" s="40" t="s">
        <v>58</v>
      </c>
      <c r="D21" s="8"/>
      <c r="E21" s="9" t="s">
        <v>59</v>
      </c>
      <c r="F21" s="10"/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/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72</v>
      </c>
      <c r="E23" s="9" t="s">
        <v>24</v>
      </c>
      <c r="F23" s="10"/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/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/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/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/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H33" s="24" t="s">
        <v>74</v>
      </c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86"/>
  <sheetViews>
    <sheetView workbookViewId="0" topLeftCell="A4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83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84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85</v>
      </c>
      <c r="K4" s="26" t="s">
        <v>85</v>
      </c>
    </row>
    <row r="5" spans="3:8" ht="14.25" thickBot="1">
      <c r="C5" s="49" t="s">
        <v>36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2"/>
      <c r="H7" s="53"/>
    </row>
    <row r="8" spans="2:8" ht="17.25">
      <c r="B8" s="54" t="s">
        <v>47</v>
      </c>
      <c r="C8" s="17"/>
      <c r="D8" s="23" t="s">
        <v>92</v>
      </c>
      <c r="G8" s="52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68</v>
      </c>
      <c r="E13" s="9" t="s">
        <v>8</v>
      </c>
      <c r="F13" s="10"/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/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/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/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/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70</v>
      </c>
      <c r="E18" s="9" t="s">
        <v>17</v>
      </c>
      <c r="F18" s="10"/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/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/>
      <c r="G20" s="16"/>
      <c r="H20" s="10"/>
      <c r="J20" s="23"/>
      <c r="M20" s="23"/>
      <c r="N20" s="23"/>
      <c r="O20" s="23"/>
    </row>
    <row r="21" spans="2:15" ht="51.75" customHeight="1">
      <c r="B21" s="39">
        <v>9</v>
      </c>
      <c r="C21" s="40" t="s">
        <v>58</v>
      </c>
      <c r="D21" s="8"/>
      <c r="E21" s="9" t="s">
        <v>59</v>
      </c>
      <c r="F21" s="10"/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/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72</v>
      </c>
      <c r="E23" s="9" t="s">
        <v>24</v>
      </c>
      <c r="F23" s="10"/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/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/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/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/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H33" s="24" t="s">
        <v>74</v>
      </c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86"/>
  <sheetViews>
    <sheetView workbookViewId="0" topLeftCell="A4">
      <selection activeCell="E8" sqref="E8"/>
    </sheetView>
  </sheetViews>
  <sheetFormatPr defaultColWidth="9.00390625" defaultRowHeight="13.5"/>
  <cols>
    <col min="1" max="1" width="2.25390625" style="23" customWidth="1"/>
    <col min="2" max="2" width="3.75390625" style="23" customWidth="1"/>
    <col min="3" max="3" width="14.125" style="23" customWidth="1"/>
    <col min="4" max="4" width="2.75390625" style="23" customWidth="1"/>
    <col min="5" max="5" width="47.625" style="24" customWidth="1"/>
    <col min="6" max="6" width="10.25390625" style="24" customWidth="1"/>
    <col min="7" max="7" width="10.25390625" style="23" customWidth="1"/>
    <col min="8" max="8" width="10.25390625" style="24" customWidth="1"/>
    <col min="9" max="9" width="2.75390625" style="23" customWidth="1"/>
    <col min="10" max="10" width="3.25390625" style="24" customWidth="1"/>
    <col min="11" max="11" width="3.25390625" style="23" customWidth="1"/>
    <col min="12" max="12" width="2.75390625" style="23" customWidth="1"/>
    <col min="13" max="13" width="16.25390625" style="24" customWidth="1"/>
    <col min="14" max="15" width="18.125" style="24" customWidth="1"/>
    <col min="16" max="16384" width="8.875" style="23" customWidth="1"/>
  </cols>
  <sheetData>
    <row r="1" spans="5:8" ht="13.5" hidden="1">
      <c r="E1" s="47" t="s">
        <v>83</v>
      </c>
      <c r="F1" s="47"/>
      <c r="G1" s="48">
        <f>COUNTIF(G13:G23,"◎")</f>
        <v>0</v>
      </c>
      <c r="H1" s="48">
        <f>COUNTIF(H13:H23,"◎")</f>
        <v>0</v>
      </c>
    </row>
    <row r="2" spans="5:8" ht="13.5" hidden="1">
      <c r="E2" s="47" t="s">
        <v>84</v>
      </c>
      <c r="F2" s="47"/>
      <c r="G2" s="48">
        <f>COUNTIF(G13:G23,"○")</f>
        <v>0</v>
      </c>
      <c r="H2" s="48">
        <f>COUNTIF(H13:H23,"○")</f>
        <v>0</v>
      </c>
    </row>
    <row r="3" spans="5:11" ht="13.5" hidden="1">
      <c r="E3" s="47" t="s">
        <v>0</v>
      </c>
      <c r="F3" s="47"/>
      <c r="G3" s="48">
        <f>COUNTIF(G28:G31,"○")</f>
        <v>0</v>
      </c>
      <c r="H3" s="48">
        <f>COUNTIF(H28:H31,"○")</f>
        <v>0</v>
      </c>
      <c r="J3" s="26" t="s">
        <v>54</v>
      </c>
      <c r="K3" s="26" t="s">
        <v>55</v>
      </c>
    </row>
    <row r="4" spans="3:11" ht="18" thickBot="1">
      <c r="C4" s="2" t="s">
        <v>103</v>
      </c>
      <c r="J4" s="26" t="s">
        <v>77</v>
      </c>
      <c r="K4" s="26" t="s">
        <v>77</v>
      </c>
    </row>
    <row r="5" spans="3:8" ht="14.25" thickBot="1">
      <c r="C5" s="49" t="s">
        <v>37</v>
      </c>
      <c r="D5" s="23" t="s">
        <v>1</v>
      </c>
      <c r="G5" s="50" t="s">
        <v>49</v>
      </c>
      <c r="H5" s="51" t="s">
        <v>48</v>
      </c>
    </row>
    <row r="6" spans="3:8" ht="13.5">
      <c r="C6" s="49" t="s">
        <v>65</v>
      </c>
      <c r="D6" s="23" t="s">
        <v>2</v>
      </c>
      <c r="E6" s="47"/>
      <c r="F6" s="47"/>
      <c r="G6" s="52"/>
      <c r="H6" s="53"/>
    </row>
    <row r="7" spans="3:8" ht="17.25">
      <c r="C7" s="2" t="s">
        <v>107</v>
      </c>
      <c r="G7" s="52"/>
      <c r="H7" s="53"/>
    </row>
    <row r="8" spans="2:8" ht="17.25">
      <c r="B8" s="54" t="s">
        <v>47</v>
      </c>
      <c r="C8" s="17"/>
      <c r="D8" s="23" t="s">
        <v>92</v>
      </c>
      <c r="G8" s="52"/>
      <c r="H8" s="53"/>
    </row>
    <row r="9" spans="3:8" ht="14.25" thickBot="1">
      <c r="C9" s="23" t="s">
        <v>3</v>
      </c>
      <c r="G9" s="19" t="s">
        <v>50</v>
      </c>
      <c r="H9" s="18" t="s">
        <v>51</v>
      </c>
    </row>
    <row r="10" spans="2:6" ht="14.25" thickBot="1">
      <c r="B10" s="3" t="s">
        <v>4</v>
      </c>
      <c r="E10" s="23" t="s">
        <v>5</v>
      </c>
      <c r="F10" s="23"/>
    </row>
    <row r="11" spans="2:15" ht="15" thickBot="1">
      <c r="B11" s="4"/>
      <c r="C11" s="5" t="s">
        <v>6</v>
      </c>
      <c r="D11" s="6"/>
      <c r="E11" s="7" t="s">
        <v>66</v>
      </c>
      <c r="F11" s="26"/>
      <c r="G11" s="26" t="str">
        <f>IF(AND(G1&gt;=4,G2&gt;=2),"達成","未達成")</f>
        <v>未達成</v>
      </c>
      <c r="H11" s="26"/>
      <c r="J11" s="23"/>
      <c r="M11" s="23"/>
      <c r="N11" s="23"/>
      <c r="O11" s="23"/>
    </row>
    <row r="12" spans="3:8" s="35" customFormat="1" ht="27">
      <c r="C12" s="26"/>
      <c r="D12" s="36"/>
      <c r="E12" s="55" t="s">
        <v>67</v>
      </c>
      <c r="F12" s="59" t="s">
        <v>93</v>
      </c>
      <c r="G12" s="59" t="s">
        <v>104</v>
      </c>
      <c r="H12" s="59" t="s">
        <v>105</v>
      </c>
    </row>
    <row r="13" spans="1:15" ht="35.25" customHeight="1">
      <c r="A13" s="38"/>
      <c r="B13" s="39">
        <v>1</v>
      </c>
      <c r="C13" s="40" t="s">
        <v>7</v>
      </c>
      <c r="D13" s="8" t="s">
        <v>68</v>
      </c>
      <c r="E13" s="9" t="s">
        <v>8</v>
      </c>
      <c r="F13" s="10"/>
      <c r="G13" s="16"/>
      <c r="H13" s="10"/>
      <c r="J13" s="23"/>
      <c r="M13" s="23"/>
      <c r="N13" s="23"/>
      <c r="O13" s="23"/>
    </row>
    <row r="14" spans="2:15" ht="35.25" customHeight="1">
      <c r="B14" s="39">
        <v>2</v>
      </c>
      <c r="C14" s="40" t="s">
        <v>9</v>
      </c>
      <c r="D14" s="8"/>
      <c r="E14" s="9" t="s">
        <v>10</v>
      </c>
      <c r="F14" s="10"/>
      <c r="G14" s="16"/>
      <c r="H14" s="10"/>
      <c r="J14" s="23"/>
      <c r="M14" s="23"/>
      <c r="N14" s="23"/>
      <c r="O14" s="23"/>
    </row>
    <row r="15" spans="2:15" ht="35.25" customHeight="1">
      <c r="B15" s="39">
        <v>3</v>
      </c>
      <c r="C15" s="40" t="s">
        <v>11</v>
      </c>
      <c r="D15" s="8"/>
      <c r="E15" s="9" t="s">
        <v>12</v>
      </c>
      <c r="F15" s="10"/>
      <c r="G15" s="16"/>
      <c r="H15" s="10"/>
      <c r="J15" s="23"/>
      <c r="M15" s="23"/>
      <c r="N15" s="23"/>
      <c r="O15" s="23"/>
    </row>
    <row r="16" spans="2:15" ht="40.5" customHeight="1">
      <c r="B16" s="39">
        <v>4</v>
      </c>
      <c r="C16" s="40" t="s">
        <v>57</v>
      </c>
      <c r="D16" s="8" t="s">
        <v>69</v>
      </c>
      <c r="E16" s="9" t="s">
        <v>13</v>
      </c>
      <c r="F16" s="10"/>
      <c r="G16" s="16"/>
      <c r="H16" s="10"/>
      <c r="J16" s="23"/>
      <c r="M16" s="23"/>
      <c r="N16" s="23"/>
      <c r="O16" s="23"/>
    </row>
    <row r="17" spans="2:15" ht="35.25" customHeight="1">
      <c r="B17" s="39">
        <v>5</v>
      </c>
      <c r="C17" s="40" t="s">
        <v>14</v>
      </c>
      <c r="D17" s="8"/>
      <c r="E17" s="9" t="s">
        <v>15</v>
      </c>
      <c r="F17" s="10"/>
      <c r="G17" s="16"/>
      <c r="H17" s="10"/>
      <c r="J17" s="23"/>
      <c r="M17" s="23"/>
      <c r="N17" s="23"/>
      <c r="O17" s="23"/>
    </row>
    <row r="18" spans="2:15" ht="35.25" customHeight="1">
      <c r="B18" s="39">
        <v>6</v>
      </c>
      <c r="C18" s="40" t="s">
        <v>16</v>
      </c>
      <c r="D18" s="8" t="s">
        <v>70</v>
      </c>
      <c r="E18" s="9" t="s">
        <v>17</v>
      </c>
      <c r="F18" s="10"/>
      <c r="G18" s="16"/>
      <c r="H18" s="10"/>
      <c r="J18" s="23"/>
      <c r="M18" s="23"/>
      <c r="N18" s="23"/>
      <c r="O18" s="23"/>
    </row>
    <row r="19" spans="2:15" ht="35.25" customHeight="1">
      <c r="B19" s="39">
        <v>7</v>
      </c>
      <c r="C19" s="40" t="s">
        <v>18</v>
      </c>
      <c r="D19" s="8"/>
      <c r="E19" s="9" t="s">
        <v>19</v>
      </c>
      <c r="F19" s="10"/>
      <c r="G19" s="16"/>
      <c r="H19" s="10"/>
      <c r="J19" s="23"/>
      <c r="M19" s="23"/>
      <c r="N19" s="23"/>
      <c r="O19" s="23"/>
    </row>
    <row r="20" spans="2:15" ht="35.25" customHeight="1">
      <c r="B20" s="39">
        <v>8</v>
      </c>
      <c r="C20" s="40" t="s">
        <v>20</v>
      </c>
      <c r="D20" s="8"/>
      <c r="E20" s="9" t="s">
        <v>21</v>
      </c>
      <c r="F20" s="10"/>
      <c r="G20" s="16"/>
      <c r="H20" s="10"/>
      <c r="J20" s="23"/>
      <c r="M20" s="23"/>
      <c r="N20" s="23"/>
      <c r="O20" s="23"/>
    </row>
    <row r="21" spans="2:15" ht="44.25" customHeight="1">
      <c r="B21" s="39">
        <v>9</v>
      </c>
      <c r="C21" s="40" t="s">
        <v>58</v>
      </c>
      <c r="D21" s="8"/>
      <c r="E21" s="9" t="s">
        <v>59</v>
      </c>
      <c r="F21" s="10"/>
      <c r="G21" s="16"/>
      <c r="H21" s="10"/>
      <c r="J21" s="23"/>
      <c r="M21" s="23"/>
      <c r="N21" s="23"/>
      <c r="O21" s="23"/>
    </row>
    <row r="22" spans="2:15" ht="35.25" customHeight="1">
      <c r="B22" s="39">
        <v>10</v>
      </c>
      <c r="C22" s="40" t="s">
        <v>71</v>
      </c>
      <c r="D22" s="8"/>
      <c r="E22" s="9" t="s">
        <v>22</v>
      </c>
      <c r="F22" s="10"/>
      <c r="G22" s="16"/>
      <c r="H22" s="10"/>
      <c r="J22" s="23"/>
      <c r="M22" s="23"/>
      <c r="N22" s="23"/>
      <c r="O22" s="23"/>
    </row>
    <row r="23" spans="2:15" ht="35.25" customHeight="1">
      <c r="B23" s="39">
        <v>11</v>
      </c>
      <c r="C23" s="40" t="s">
        <v>23</v>
      </c>
      <c r="D23" s="8" t="s">
        <v>72</v>
      </c>
      <c r="E23" s="9" t="s">
        <v>24</v>
      </c>
      <c r="F23" s="10"/>
      <c r="G23" s="16"/>
      <c r="H23" s="10"/>
      <c r="J23" s="23"/>
      <c r="M23" s="23"/>
      <c r="N23" s="23"/>
      <c r="O23" s="23"/>
    </row>
    <row r="24" spans="3:15" ht="33" customHeight="1">
      <c r="C24" s="24"/>
      <c r="G24" s="24"/>
      <c r="J24" s="23"/>
      <c r="M24" s="23"/>
      <c r="N24" s="23"/>
      <c r="O24" s="23"/>
    </row>
    <row r="25" spans="2:5" ht="14.25" thickBot="1">
      <c r="B25" s="3" t="s">
        <v>25</v>
      </c>
      <c r="E25" s="23" t="s">
        <v>26</v>
      </c>
    </row>
    <row r="26" spans="2:15" ht="15" thickBot="1">
      <c r="B26" s="4"/>
      <c r="C26" s="5" t="s">
        <v>6</v>
      </c>
      <c r="D26" s="6"/>
      <c r="E26" s="7" t="s">
        <v>73</v>
      </c>
      <c r="F26" s="26"/>
      <c r="G26" s="26" t="str">
        <f>IF(G3&gt;=4,"達成","未達成")</f>
        <v>未達成</v>
      </c>
      <c r="H26" s="26"/>
      <c r="J26" s="23"/>
      <c r="M26" s="23"/>
      <c r="N26" s="23"/>
      <c r="O26" s="23"/>
    </row>
    <row r="27" spans="3:8" s="35" customFormat="1" ht="27">
      <c r="C27" s="26"/>
      <c r="D27" s="36"/>
      <c r="E27" s="55" t="s">
        <v>67</v>
      </c>
      <c r="F27" s="59" t="s">
        <v>106</v>
      </c>
      <c r="G27" s="59" t="s">
        <v>104</v>
      </c>
      <c r="H27" s="59" t="s">
        <v>105</v>
      </c>
    </row>
    <row r="28" spans="1:15" ht="35.25" customHeight="1">
      <c r="A28" s="38"/>
      <c r="B28" s="39">
        <v>1</v>
      </c>
      <c r="C28" s="40" t="s">
        <v>27</v>
      </c>
      <c r="D28" s="8"/>
      <c r="E28" s="9" t="s">
        <v>28</v>
      </c>
      <c r="F28" s="10"/>
      <c r="G28" s="16"/>
      <c r="H28" s="10"/>
      <c r="J28" s="23"/>
      <c r="M28" s="23"/>
      <c r="N28" s="23"/>
      <c r="O28" s="23"/>
    </row>
    <row r="29" spans="2:15" ht="42.75" customHeight="1">
      <c r="B29" s="39">
        <v>2</v>
      </c>
      <c r="C29" s="40" t="s">
        <v>58</v>
      </c>
      <c r="D29" s="8"/>
      <c r="E29" s="9" t="s">
        <v>60</v>
      </c>
      <c r="F29" s="10"/>
      <c r="G29" s="16"/>
      <c r="H29" s="10"/>
      <c r="J29" s="23"/>
      <c r="M29" s="23"/>
      <c r="N29" s="23"/>
      <c r="O29" s="23"/>
    </row>
    <row r="30" spans="2:15" ht="46.5" customHeight="1">
      <c r="B30" s="39">
        <v>3</v>
      </c>
      <c r="C30" s="40" t="s">
        <v>9</v>
      </c>
      <c r="D30" s="8"/>
      <c r="E30" s="9" t="s">
        <v>61</v>
      </c>
      <c r="F30" s="10"/>
      <c r="G30" s="16"/>
      <c r="H30" s="10"/>
      <c r="J30" s="23"/>
      <c r="M30" s="23"/>
      <c r="N30" s="23"/>
      <c r="O30" s="23"/>
    </row>
    <row r="31" spans="2:15" ht="41.25" customHeight="1">
      <c r="B31" s="39">
        <v>4</v>
      </c>
      <c r="C31" s="40" t="s">
        <v>62</v>
      </c>
      <c r="D31" s="8"/>
      <c r="E31" s="9" t="s">
        <v>29</v>
      </c>
      <c r="F31" s="10"/>
      <c r="G31" s="16"/>
      <c r="H31" s="10"/>
      <c r="J31" s="23"/>
      <c r="M31" s="23"/>
      <c r="N31" s="23"/>
      <c r="O31" s="23"/>
    </row>
    <row r="32" spans="3:15" ht="13.5">
      <c r="C32" s="24"/>
      <c r="G32" s="24"/>
      <c r="J32" s="23"/>
      <c r="M32" s="23"/>
      <c r="N32" s="23"/>
      <c r="O32" s="23"/>
    </row>
    <row r="33" spans="4:15" ht="13.5">
      <c r="D33" s="48"/>
      <c r="E33" s="48"/>
      <c r="F33" s="48"/>
      <c r="G33" s="24"/>
      <c r="H33" s="24" t="s">
        <v>74</v>
      </c>
      <c r="J33" s="23"/>
      <c r="M33" s="23"/>
      <c r="N33" s="23"/>
      <c r="O33" s="23"/>
    </row>
    <row r="34" ht="13.5">
      <c r="C34" s="24"/>
    </row>
    <row r="35" ht="13.5">
      <c r="C35" s="24"/>
    </row>
    <row r="36" ht="13.5">
      <c r="C36" s="24"/>
    </row>
    <row r="37" ht="13.5">
      <c r="C37" s="24"/>
    </row>
    <row r="38" ht="13.5">
      <c r="C38" s="24"/>
    </row>
    <row r="39" ht="13.5">
      <c r="C39" s="24"/>
    </row>
    <row r="40" ht="13.5">
      <c r="C40" s="24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  <row r="46" ht="13.5">
      <c r="C46" s="24"/>
    </row>
    <row r="47" ht="13.5">
      <c r="C47" s="24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  <row r="76" ht="13.5">
      <c r="C76" s="24"/>
    </row>
    <row r="77" ht="13.5">
      <c r="C77" s="24"/>
    </row>
    <row r="78" ht="13.5">
      <c r="C78" s="24"/>
    </row>
    <row r="79" ht="13.5">
      <c r="C79" s="24"/>
    </row>
    <row r="80" ht="13.5">
      <c r="C80" s="24"/>
    </row>
    <row r="81" ht="13.5">
      <c r="C81" s="24"/>
    </row>
    <row r="82" ht="13.5">
      <c r="C82" s="24"/>
    </row>
    <row r="83" ht="13.5">
      <c r="C83" s="24"/>
    </row>
    <row r="84" ht="13.5">
      <c r="C84" s="24"/>
    </row>
    <row r="85" ht="13.5">
      <c r="C85" s="24"/>
    </row>
    <row r="86" ht="13.5">
      <c r="C86" s="24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YAMAHA</dc:creator>
  <cp:keywords/>
  <dc:description/>
  <cp:lastModifiedBy> seiya</cp:lastModifiedBy>
  <cp:lastPrinted>2010-12-06T08:36:06Z</cp:lastPrinted>
  <dcterms:created xsi:type="dcterms:W3CDTF">2008-03-31T06:25:30Z</dcterms:created>
  <dcterms:modified xsi:type="dcterms:W3CDTF">2012-01-18T02:53:33Z</dcterms:modified>
  <cp:category/>
  <cp:version/>
  <cp:contentType/>
  <cp:contentStatus/>
</cp:coreProperties>
</file>