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25" windowWidth="19050" windowHeight="6495" tabRatio="898" firstSheet="1" activeTab="5"/>
  </bookViews>
  <sheets>
    <sheet name="　参加者名簿 改訂" sheetId="1" state="hidden" r:id="rId1"/>
    <sheet name="H23～24登録数" sheetId="2" r:id="rId2"/>
    <sheet name="様式2012" sheetId="3" r:id="rId3"/>
    <sheet name="記載例2012" sheetId="4" r:id="rId4"/>
    <sheet name="湖西2" sheetId="5" r:id="rId5"/>
    <sheet name="湖西1" sheetId="6" r:id="rId6"/>
    <sheet name="浜名1" sheetId="7" r:id="rId7"/>
    <sheet name="細江1" sheetId="8" r:id="rId8"/>
    <sheet name="引佐2" sheetId="9" r:id="rId9"/>
    <sheet name="浜松29" sheetId="10" r:id="rId10"/>
    <sheet name="浜松28" sheetId="11" r:id="rId11"/>
    <sheet name="浜松19" sheetId="12" r:id="rId12"/>
    <sheet name="浜松14" sheetId="13" r:id="rId13"/>
    <sheet name="浜松12" sheetId="14" r:id="rId14"/>
    <sheet name="浜松7" sheetId="15" r:id="rId15"/>
    <sheet name="　浜松１" sheetId="16" r:id="rId16"/>
  </sheets>
  <definedNames/>
  <calcPr fullCalcOnLoad="1"/>
</workbook>
</file>

<file path=xl/sharedStrings.xml><?xml version="1.0" encoding="utf-8"?>
<sst xmlns="http://schemas.openxmlformats.org/spreadsheetml/2006/main" count="2006" uniqueCount="147">
  <si>
    <t>スカウト参加者名簿</t>
  </si>
  <si>
    <t>No</t>
  </si>
  <si>
    <t>所属団</t>
  </si>
  <si>
    <t>氏名</t>
  </si>
  <si>
    <t>住所</t>
  </si>
  <si>
    <t>電話</t>
  </si>
  <si>
    <t>学校学年</t>
  </si>
  <si>
    <t>浜松１団</t>
  </si>
  <si>
    <t>浜松４団</t>
  </si>
  <si>
    <t>今田</t>
  </si>
  <si>
    <t>謙太</t>
  </si>
  <si>
    <t>浜松市佐鳴台３－１７－１０５</t>
  </si>
  <si>
    <t>４４９－２５４８</t>
  </si>
  <si>
    <t>佐鳴台中１年</t>
  </si>
  <si>
    <t>池田</t>
  </si>
  <si>
    <t>圭一郎</t>
  </si>
  <si>
    <t>浜松市山手町２３－３０</t>
  </si>
  <si>
    <t>４５０－３０９０</t>
  </si>
  <si>
    <t>蜆塚中１年</t>
  </si>
  <si>
    <t>指野</t>
  </si>
  <si>
    <t>浜松市佐鳴台２－２９－６</t>
  </si>
  <si>
    <t>４４８－４００８</t>
  </si>
  <si>
    <t>浜松市佐鳴台２－２７－１３</t>
  </si>
  <si>
    <t>４４８－６０９３</t>
  </si>
  <si>
    <t>浜松７団</t>
  </si>
  <si>
    <t>浜松1０団</t>
  </si>
  <si>
    <t>浜松1２団</t>
  </si>
  <si>
    <t>浜松14団</t>
  </si>
  <si>
    <t>浜松1４団</t>
  </si>
  <si>
    <t>浜松1８団</t>
  </si>
  <si>
    <t>浜松1９団</t>
  </si>
  <si>
    <t>細江１団</t>
  </si>
  <si>
    <t>スカウト</t>
  </si>
  <si>
    <t>指導者</t>
  </si>
  <si>
    <t>計</t>
  </si>
  <si>
    <t>ＣＳ</t>
  </si>
  <si>
    <t>BS</t>
  </si>
  <si>
    <t>ＶＳ</t>
  </si>
  <si>
    <t>ＲＳ</t>
  </si>
  <si>
    <t>団員数</t>
  </si>
  <si>
    <t>　</t>
  </si>
  <si>
    <t>計</t>
  </si>
  <si>
    <t>年長</t>
  </si>
  <si>
    <t>小１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</si>
  <si>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</si>
  <si>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</si>
  <si>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</si>
  <si>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</si>
  <si>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</si>
  <si>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</si>
  <si>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</si>
  <si>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</si>
  <si>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</si>
  <si>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</si>
  <si>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18才</t>
  </si>
  <si>
    <t>19才</t>
  </si>
  <si>
    <t>20才</t>
  </si>
  <si>
    <t>21才</t>
  </si>
  <si>
    <t>22才</t>
  </si>
  <si>
    <t>23才</t>
  </si>
  <si>
    <t>24才</t>
  </si>
  <si>
    <t>25才</t>
  </si>
  <si>
    <t>(計)</t>
  </si>
  <si>
    <t>登録　　目標値</t>
  </si>
  <si>
    <t>推定退団者数</t>
  </si>
  <si>
    <t>※　新規募集数　：　登録目標値　－　前年度登録数　＋　推定退団者数</t>
  </si>
  <si>
    <t>新規　　募集数</t>
  </si>
  <si>
    <t>追加　　登録数</t>
  </si>
  <si>
    <t>100％　上進値　　</t>
  </si>
  <si>
    <t>※　登録目標値　：　スカウト、団委員、指導者を含め総数で前年度実績以上に設定すること。</t>
  </si>
  <si>
    <t>団　名</t>
  </si>
  <si>
    <t>平成24年度当初登録分析および平成24年スカウト募集と上進率向上対策　　　</t>
  </si>
  <si>
    <t>団  名</t>
  </si>
  <si>
    <t>スカウト</t>
  </si>
  <si>
    <t>指導者</t>
  </si>
  <si>
    <t>計</t>
  </si>
  <si>
    <t>ＣＳ</t>
  </si>
  <si>
    <t>ＶＳ</t>
  </si>
  <si>
    <t>ＲＳ</t>
  </si>
  <si>
    <t>団員数</t>
  </si>
  <si>
    <t>浜松　１団</t>
  </si>
  <si>
    <t>浜松　７団</t>
  </si>
  <si>
    <t>浜松１２団</t>
  </si>
  <si>
    <t>浜松１４団</t>
  </si>
  <si>
    <t>浜松１９団</t>
  </si>
  <si>
    <t>浜松28団</t>
  </si>
  <si>
    <t>浜松２９団</t>
  </si>
  <si>
    <t>引佐　２団</t>
  </si>
  <si>
    <t>細江　1団</t>
  </si>
  <si>
    <t>浜名　１団</t>
  </si>
  <si>
    <t>湖西　１団</t>
  </si>
  <si>
    <t>湖西　２団</t>
  </si>
  <si>
    <t>BVS</t>
  </si>
  <si>
    <t>地区　浜松地区</t>
  </si>
  <si>
    <t>Ｎｏ</t>
  </si>
  <si>
    <t>ＣＳ</t>
  </si>
  <si>
    <t>BS</t>
  </si>
  <si>
    <t>ＶＳ</t>
  </si>
  <si>
    <t>ＲＳ</t>
  </si>
  <si>
    <t>BS</t>
  </si>
  <si>
    <t>増減数</t>
  </si>
  <si>
    <t>24年度初期登録</t>
  </si>
  <si>
    <t>24年度初期登録</t>
  </si>
  <si>
    <t>24年度初期登録</t>
  </si>
  <si>
    <t>24年度初期登録</t>
  </si>
  <si>
    <t>24年度初期登録</t>
  </si>
  <si>
    <t>23年度12月末登録</t>
  </si>
  <si>
    <t>23年度12月末登録</t>
  </si>
  <si>
    <t>23年度12月末登録</t>
  </si>
  <si>
    <t>平成23年度最終登録数　　　</t>
  </si>
  <si>
    <t>平成24年度当初登録数　　　</t>
  </si>
  <si>
    <r>
      <t>平成25年度</t>
    </r>
    <r>
      <rPr>
        <b/>
        <sz val="12"/>
        <rFont val="ＭＳ Ｐゴシック"/>
        <family val="3"/>
      </rPr>
      <t>当初登録目標数　　　</t>
    </r>
  </si>
  <si>
    <t>※　推定退団者数　：　スカウト上進率は80％以上に設定する(QUA基準）</t>
  </si>
  <si>
    <t>年長</t>
  </si>
  <si>
    <t>小3</t>
  </si>
  <si>
    <t>小6</t>
  </si>
  <si>
    <t>高1</t>
  </si>
  <si>
    <t>18才</t>
  </si>
  <si>
    <t>小１</t>
  </si>
  <si>
    <t>小4</t>
  </si>
  <si>
    <t>中1</t>
  </si>
  <si>
    <t>高2</t>
  </si>
  <si>
    <t>19才</t>
  </si>
  <si>
    <t>小5</t>
  </si>
  <si>
    <t>中2</t>
  </si>
  <si>
    <t>高3</t>
  </si>
  <si>
    <t>20才</t>
  </si>
  <si>
    <t>中3</t>
  </si>
  <si>
    <t>21才</t>
  </si>
  <si>
    <t>22才</t>
  </si>
  <si>
    <t>23才</t>
  </si>
  <si>
    <t>24才</t>
  </si>
  <si>
    <t>25才</t>
  </si>
  <si>
    <t>湖西2団</t>
  </si>
  <si>
    <t>湖西1団</t>
  </si>
  <si>
    <t>浜名1団</t>
  </si>
  <si>
    <t>細江1団</t>
  </si>
  <si>
    <t>引佐2団</t>
  </si>
  <si>
    <t>浜松29団</t>
  </si>
  <si>
    <t>浜松28団</t>
  </si>
  <si>
    <t>浜松19団</t>
  </si>
  <si>
    <t>浜松14団</t>
  </si>
  <si>
    <t>浜松12団</t>
  </si>
  <si>
    <t>浜松7団</t>
  </si>
  <si>
    <t>浜松1団</t>
  </si>
  <si>
    <t>平成24年度『初期登録数』対平成23年度最終(2011年12月末）登録数　</t>
  </si>
  <si>
    <t>小2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</si>
</sst>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22">
    <font>
      <sz val="11"/>
      <name val="HG丸ｺﾞｼｯｸM-PRO"/>
      <family val="3"/>
    </font>
    <font>
      <sz val="11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36"/>
      <name val="HG丸ｺﾞｼｯｸM-PRO"/>
      <family val="3"/>
    </font>
    <font>
      <u val="single"/>
      <sz val="11"/>
      <color indexed="12"/>
      <name val="HG丸ｺﾞｼｯｸM-PRO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shrinkToFi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33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58" fontId="7" fillId="0" borderId="3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6" fontId="12" fillId="0" borderId="42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176" fontId="12" fillId="0" borderId="43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176" fontId="5" fillId="0" borderId="52" xfId="0" applyNumberFormat="1" applyFont="1" applyBorder="1" applyAlignment="1">
      <alignment horizontal="center"/>
    </xf>
    <xf numFmtId="176" fontId="5" fillId="0" borderId="49" xfId="0" applyNumberFormat="1" applyFont="1" applyBorder="1" applyAlignment="1">
      <alignment horizontal="center"/>
    </xf>
    <xf numFmtId="176" fontId="18" fillId="0" borderId="54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76" fontId="20" fillId="0" borderId="46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/>
    </xf>
    <xf numFmtId="176" fontId="12" fillId="0" borderId="55" xfId="0" applyNumberFormat="1" applyFont="1" applyBorder="1" applyAlignment="1">
      <alignment horizontal="center"/>
    </xf>
    <xf numFmtId="176" fontId="12" fillId="0" borderId="13" xfId="0" applyNumberFormat="1" applyFont="1" applyBorder="1" applyAlignment="1">
      <alignment horizontal="center"/>
    </xf>
    <xf numFmtId="176" fontId="12" fillId="0" borderId="5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76" fontId="14" fillId="0" borderId="47" xfId="0" applyNumberFormat="1" applyFont="1" applyBorder="1" applyAlignment="1">
      <alignment horizontal="center"/>
    </xf>
    <xf numFmtId="176" fontId="14" fillId="0" borderId="15" xfId="0" applyNumberFormat="1" applyFont="1" applyBorder="1" applyAlignment="1">
      <alignment horizontal="center"/>
    </xf>
    <xf numFmtId="176" fontId="14" fillId="0" borderId="48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0</xdr:col>
      <xdr:colOff>342900</xdr:colOff>
      <xdr:row>25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0" y="5505450"/>
          <a:ext cx="3429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/>
            <a:t>-  ２２ 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3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8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3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8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3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8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1" name="Line 11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3" name="Line 13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4" name="Line 14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5" name="Line 15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0</xdr:colOff>
      <xdr:row>43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466725" y="8020050"/>
          <a:ext cx="4286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4</xdr:col>
      <xdr:colOff>0</xdr:colOff>
      <xdr:row>43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13430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6</xdr:col>
      <xdr:colOff>0</xdr:colOff>
      <xdr:row>43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2219325" y="8010525"/>
          <a:ext cx="4286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428625</xdr:colOff>
      <xdr:row>43</xdr:row>
      <xdr:rowOff>9525</xdr:rowOff>
    </xdr:to>
    <xdr:sp>
      <xdr:nvSpPr>
        <xdr:cNvPr id="9" name="Line 19"/>
        <xdr:cNvSpPr>
          <a:spLocks/>
        </xdr:cNvSpPr>
      </xdr:nvSpPr>
      <xdr:spPr>
        <a:xfrm flipH="1">
          <a:off x="3095625" y="8010525"/>
          <a:ext cx="4191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43</xdr:row>
      <xdr:rowOff>0</xdr:rowOff>
    </xdr:to>
    <xdr:sp>
      <xdr:nvSpPr>
        <xdr:cNvPr id="10" name="Line 20"/>
        <xdr:cNvSpPr>
          <a:spLocks/>
        </xdr:cNvSpPr>
      </xdr:nvSpPr>
      <xdr:spPr>
        <a:xfrm flipH="1">
          <a:off x="3962400" y="8010525"/>
          <a:ext cx="4381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1" sqref="A1"/>
    </sheetView>
  </sheetViews>
  <sheetFormatPr defaultColWidth="8.69921875" defaultRowHeight="14.25"/>
  <cols>
    <col min="1" max="1" width="4.59765625" style="0" customWidth="1"/>
    <col min="2" max="2" width="7.59765625" style="0" customWidth="1"/>
    <col min="3" max="3" width="5.296875" style="0" customWidth="1"/>
    <col min="4" max="4" width="5.796875" style="0" customWidth="1"/>
    <col min="5" max="5" width="20.8984375" style="0" customWidth="1"/>
    <col min="7" max="7" width="9.69921875" style="0" customWidth="1"/>
  </cols>
  <sheetData>
    <row r="2" spans="1:7" ht="30" customHeight="1">
      <c r="A2" s="1"/>
      <c r="B2" s="1"/>
      <c r="C2" s="2" t="s">
        <v>0</v>
      </c>
      <c r="D2" s="3"/>
      <c r="E2" s="3"/>
      <c r="F2" s="207"/>
      <c r="G2" s="207"/>
    </row>
    <row r="3" spans="1:7" ht="19.5" customHeight="1">
      <c r="A3" s="1"/>
      <c r="B3" s="1"/>
      <c r="C3" s="4"/>
      <c r="D3" s="3"/>
      <c r="E3" s="3"/>
      <c r="F3" s="3"/>
      <c r="G3" s="3"/>
    </row>
    <row r="4" spans="1:7" ht="30" customHeight="1">
      <c r="A4" s="5" t="s">
        <v>1</v>
      </c>
      <c r="B4" s="6" t="s">
        <v>2</v>
      </c>
      <c r="C4" s="7" t="s">
        <v>3</v>
      </c>
      <c r="D4" s="8"/>
      <c r="E4" s="9" t="s">
        <v>4</v>
      </c>
      <c r="F4" s="10" t="s">
        <v>5</v>
      </c>
      <c r="G4" s="6" t="s">
        <v>6</v>
      </c>
    </row>
    <row r="5" spans="1:7" ht="30" customHeight="1">
      <c r="A5" s="11">
        <v>1</v>
      </c>
      <c r="B5" s="12" t="s">
        <v>7</v>
      </c>
      <c r="C5" s="13"/>
      <c r="D5" s="14"/>
      <c r="E5" s="15"/>
      <c r="F5" s="12"/>
      <c r="G5" s="12"/>
    </row>
    <row r="6" spans="1:7" ht="30" customHeight="1">
      <c r="A6" s="16">
        <v>2</v>
      </c>
      <c r="B6" s="17" t="s">
        <v>7</v>
      </c>
      <c r="C6" s="18"/>
      <c r="D6" s="19"/>
      <c r="E6" s="20"/>
      <c r="F6" s="17"/>
      <c r="G6" s="17"/>
    </row>
    <row r="7" spans="1:7" ht="30" customHeight="1">
      <c r="A7" s="16">
        <v>3</v>
      </c>
      <c r="B7" s="17" t="s">
        <v>8</v>
      </c>
      <c r="C7" s="21" t="s">
        <v>9</v>
      </c>
      <c r="D7" s="22" t="s">
        <v>10</v>
      </c>
      <c r="E7" s="20" t="s">
        <v>11</v>
      </c>
      <c r="F7" s="17" t="s">
        <v>12</v>
      </c>
      <c r="G7" s="17" t="s">
        <v>13</v>
      </c>
    </row>
    <row r="8" spans="1:7" ht="30" customHeight="1">
      <c r="A8" s="16">
        <v>4</v>
      </c>
      <c r="B8" s="17" t="s">
        <v>8</v>
      </c>
      <c r="C8" s="18" t="s">
        <v>14</v>
      </c>
      <c r="D8" s="19" t="s">
        <v>15</v>
      </c>
      <c r="E8" s="20" t="s">
        <v>16</v>
      </c>
      <c r="F8" s="17" t="s">
        <v>17</v>
      </c>
      <c r="G8" s="17" t="s">
        <v>18</v>
      </c>
    </row>
    <row r="9" spans="1:7" ht="30" customHeight="1">
      <c r="A9" s="16">
        <v>5</v>
      </c>
      <c r="B9" s="17" t="s">
        <v>8</v>
      </c>
      <c r="C9" s="18" t="s">
        <v>19</v>
      </c>
      <c r="D9" s="19"/>
      <c r="E9" s="20" t="s">
        <v>20</v>
      </c>
      <c r="F9" s="17" t="s">
        <v>21</v>
      </c>
      <c r="G9" s="17"/>
    </row>
    <row r="10" spans="1:7" ht="30" customHeight="1">
      <c r="A10" s="16">
        <v>6</v>
      </c>
      <c r="B10" s="17" t="s">
        <v>8</v>
      </c>
      <c r="C10" s="18"/>
      <c r="D10" s="19"/>
      <c r="E10" s="20" t="s">
        <v>22</v>
      </c>
      <c r="F10" s="17" t="s">
        <v>23</v>
      </c>
      <c r="G10" s="17"/>
    </row>
    <row r="11" spans="1:7" ht="30" customHeight="1">
      <c r="A11" s="16">
        <v>7</v>
      </c>
      <c r="B11" s="23" t="s">
        <v>24</v>
      </c>
      <c r="C11" s="18"/>
      <c r="D11" s="19"/>
      <c r="E11" s="24"/>
      <c r="F11" s="17"/>
      <c r="G11" s="23"/>
    </row>
    <row r="12" spans="1:7" ht="30" customHeight="1">
      <c r="A12" s="16">
        <v>8</v>
      </c>
      <c r="B12" s="23" t="s">
        <v>25</v>
      </c>
      <c r="C12" s="18"/>
      <c r="D12" s="19"/>
      <c r="E12" s="24"/>
      <c r="F12" s="17"/>
      <c r="G12" s="23"/>
    </row>
    <row r="13" spans="1:7" ht="30" customHeight="1">
      <c r="A13" s="16">
        <v>9</v>
      </c>
      <c r="B13" s="23" t="s">
        <v>26</v>
      </c>
      <c r="C13" s="18"/>
      <c r="D13" s="19"/>
      <c r="E13" s="24"/>
      <c r="F13" s="17"/>
      <c r="G13" s="23"/>
    </row>
    <row r="14" spans="1:7" ht="30" customHeight="1">
      <c r="A14" s="16">
        <v>10</v>
      </c>
      <c r="B14" s="23" t="s">
        <v>26</v>
      </c>
      <c r="C14" s="18"/>
      <c r="D14" s="19"/>
      <c r="E14" s="24"/>
      <c r="F14" s="17"/>
      <c r="G14" s="23"/>
    </row>
    <row r="15" spans="1:7" ht="30" customHeight="1">
      <c r="A15" s="16">
        <v>11</v>
      </c>
      <c r="B15" s="23" t="s">
        <v>26</v>
      </c>
      <c r="C15" s="18"/>
      <c r="D15" s="19"/>
      <c r="E15" s="24"/>
      <c r="F15" s="17"/>
      <c r="G15" s="23"/>
    </row>
    <row r="16" spans="1:7" ht="30" customHeight="1">
      <c r="A16" s="16">
        <v>12</v>
      </c>
      <c r="B16" s="23" t="s">
        <v>26</v>
      </c>
      <c r="C16" s="18"/>
      <c r="D16" s="19"/>
      <c r="E16" s="24"/>
      <c r="F16" s="17"/>
      <c r="G16" s="23"/>
    </row>
    <row r="17" spans="1:7" ht="30" customHeight="1">
      <c r="A17" s="16">
        <v>13</v>
      </c>
      <c r="B17" s="23" t="s">
        <v>27</v>
      </c>
      <c r="C17" s="18"/>
      <c r="D17" s="19"/>
      <c r="E17" s="20"/>
      <c r="F17" s="17"/>
      <c r="G17" s="23"/>
    </row>
    <row r="18" spans="1:7" ht="30" customHeight="1">
      <c r="A18" s="16">
        <v>14</v>
      </c>
      <c r="B18" s="23" t="s">
        <v>27</v>
      </c>
      <c r="C18" s="18"/>
      <c r="D18" s="19"/>
      <c r="E18" s="20"/>
      <c r="F18" s="17"/>
      <c r="G18" s="23"/>
    </row>
    <row r="19" spans="1:7" ht="30" customHeight="1">
      <c r="A19" s="16">
        <v>15</v>
      </c>
      <c r="B19" s="23" t="s">
        <v>28</v>
      </c>
      <c r="C19" s="18"/>
      <c r="D19" s="19"/>
      <c r="E19" s="20"/>
      <c r="F19" s="17"/>
      <c r="G19" s="23"/>
    </row>
    <row r="20" spans="1:7" ht="30" customHeight="1">
      <c r="A20" s="16">
        <v>16</v>
      </c>
      <c r="B20" s="23" t="s">
        <v>29</v>
      </c>
      <c r="C20" s="18"/>
      <c r="D20" s="19"/>
      <c r="E20" s="20"/>
      <c r="F20" s="17"/>
      <c r="G20" s="23"/>
    </row>
    <row r="21" spans="1:7" ht="30" customHeight="1">
      <c r="A21" s="16">
        <v>17</v>
      </c>
      <c r="B21" s="23" t="s">
        <v>29</v>
      </c>
      <c r="C21" s="18"/>
      <c r="D21" s="19"/>
      <c r="E21" s="20"/>
      <c r="F21" s="17"/>
      <c r="G21" s="23"/>
    </row>
    <row r="22" spans="1:7" ht="30" customHeight="1">
      <c r="A22" s="16">
        <v>18</v>
      </c>
      <c r="B22" s="23" t="s">
        <v>30</v>
      </c>
      <c r="C22" s="18"/>
      <c r="D22" s="19"/>
      <c r="E22" s="20"/>
      <c r="F22" s="17"/>
      <c r="G22" s="23"/>
    </row>
    <row r="23" spans="1:7" ht="30" customHeight="1">
      <c r="A23" s="16">
        <v>19</v>
      </c>
      <c r="B23" s="23" t="s">
        <v>30</v>
      </c>
      <c r="C23" s="18"/>
      <c r="D23" s="19"/>
      <c r="E23" s="20"/>
      <c r="F23" s="17"/>
      <c r="G23" s="23"/>
    </row>
    <row r="24" spans="1:7" ht="30" customHeight="1">
      <c r="A24" s="16">
        <v>20</v>
      </c>
      <c r="B24" s="23" t="s">
        <v>30</v>
      </c>
      <c r="C24" s="18"/>
      <c r="D24" s="19"/>
      <c r="E24" s="24"/>
      <c r="F24" s="17"/>
      <c r="G24" s="23"/>
    </row>
    <row r="25" spans="1:7" ht="30" customHeight="1">
      <c r="A25" s="16">
        <v>21</v>
      </c>
      <c r="B25" s="23" t="s">
        <v>31</v>
      </c>
      <c r="C25" s="18"/>
      <c r="D25" s="19"/>
      <c r="E25" s="24"/>
      <c r="F25" s="17"/>
      <c r="G25" s="23"/>
    </row>
    <row r="26" spans="1:7" ht="30" customHeight="1">
      <c r="A26" s="25">
        <v>22</v>
      </c>
      <c r="B26" s="26" t="s">
        <v>31</v>
      </c>
      <c r="C26" s="27"/>
      <c r="D26" s="28"/>
      <c r="E26" s="29"/>
      <c r="F26" s="30"/>
      <c r="G26" s="26"/>
    </row>
    <row r="27" spans="1:7" ht="30" customHeight="1">
      <c r="A27" s="31"/>
      <c r="B27" s="31"/>
      <c r="C27" s="32"/>
      <c r="D27" s="32"/>
      <c r="E27" s="32"/>
      <c r="F27" s="33"/>
      <c r="G27" s="34"/>
    </row>
    <row r="28" spans="1:7" ht="24.75" customHeight="1">
      <c r="A28" s="31"/>
      <c r="B28" s="31"/>
      <c r="C28" s="32"/>
      <c r="D28" s="32"/>
      <c r="E28" s="32"/>
      <c r="F28" s="33"/>
      <c r="G28" s="34"/>
    </row>
    <row r="29" spans="1:7" ht="24.75" customHeight="1">
      <c r="A29" s="31"/>
      <c r="B29" s="31"/>
      <c r="C29" s="32"/>
      <c r="D29" s="32"/>
      <c r="E29" s="35"/>
      <c r="F29" s="33"/>
      <c r="G29" s="34"/>
    </row>
    <row r="30" spans="1:7" ht="24.75" customHeight="1">
      <c r="A30" s="31"/>
      <c r="B30" s="31"/>
      <c r="C30" s="32"/>
      <c r="D30" s="32"/>
      <c r="E30" s="35"/>
      <c r="F30" s="33"/>
      <c r="G30" s="34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mergeCells count="1">
    <mergeCell ref="F2:G2"/>
  </mergeCells>
  <printOptions/>
  <pageMargins left="0.5798611111111112" right="0.3597222222222222" top="0.6395833333333334" bottom="0.33958333333333335" header="0.3597222222222222" footer="0.2298611111111111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138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/>
      <c r="D14" s="48"/>
      <c r="E14" s="48"/>
      <c r="F14" s="48"/>
      <c r="G14" s="48">
        <v>1</v>
      </c>
      <c r="H14" s="48"/>
      <c r="I14" s="48">
        <v>3</v>
      </c>
      <c r="J14" s="48"/>
      <c r="K14" s="48">
        <v>1</v>
      </c>
      <c r="L14" s="48">
        <f>SUM(C14:K14)</f>
        <v>5</v>
      </c>
      <c r="M14" s="48">
        <v>7</v>
      </c>
      <c r="N14" s="48">
        <v>0</v>
      </c>
      <c r="O14" s="48">
        <v>0</v>
      </c>
      <c r="P14" s="48">
        <v>3</v>
      </c>
      <c r="Q14" s="48">
        <v>1</v>
      </c>
      <c r="R14" s="48">
        <v>0</v>
      </c>
      <c r="S14" s="49">
        <v>4</v>
      </c>
      <c r="T14" s="63">
        <f>L14+M14+S14</f>
        <v>16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0</v>
      </c>
      <c r="D27" s="48"/>
      <c r="E27" s="48">
        <v>0</v>
      </c>
      <c r="F27" s="48"/>
      <c r="G27" s="48">
        <v>1</v>
      </c>
      <c r="H27" s="48"/>
      <c r="I27" s="48">
        <v>1</v>
      </c>
      <c r="J27" s="48"/>
      <c r="K27" s="48">
        <v>0</v>
      </c>
      <c r="L27" s="48">
        <f>SUM(C27:K27)</f>
        <v>2</v>
      </c>
      <c r="M27" s="48">
        <v>6</v>
      </c>
      <c r="N27" s="48">
        <v>0</v>
      </c>
      <c r="O27" s="48">
        <v>0</v>
      </c>
      <c r="P27" s="48">
        <v>2</v>
      </c>
      <c r="Q27" s="48">
        <v>1</v>
      </c>
      <c r="R27" s="48">
        <v>0</v>
      </c>
      <c r="S27" s="49">
        <f>SUM(N27:R27)</f>
        <v>3</v>
      </c>
      <c r="T27" s="63">
        <f>L27+M27+S27</f>
        <v>11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139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1</v>
      </c>
      <c r="D14" s="48"/>
      <c r="E14" s="48">
        <v>2</v>
      </c>
      <c r="F14" s="48"/>
      <c r="G14" s="48">
        <v>5</v>
      </c>
      <c r="H14" s="48"/>
      <c r="I14" s="48"/>
      <c r="J14" s="48"/>
      <c r="K14" s="48"/>
      <c r="L14" s="48">
        <f>SUM(C14:K14)</f>
        <v>8</v>
      </c>
      <c r="M14" s="48">
        <v>5</v>
      </c>
      <c r="N14" s="48">
        <v>1</v>
      </c>
      <c r="O14" s="48">
        <v>1</v>
      </c>
      <c r="P14" s="48">
        <v>2</v>
      </c>
      <c r="Q14" s="48">
        <v>0</v>
      </c>
      <c r="R14" s="48">
        <v>0</v>
      </c>
      <c r="S14" s="49">
        <f>SUM(N14:R14)</f>
        <v>4</v>
      </c>
      <c r="T14" s="63">
        <f>L14+M14+S14</f>
        <v>17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0</v>
      </c>
      <c r="D27" s="48"/>
      <c r="E27" s="48">
        <v>4</v>
      </c>
      <c r="F27" s="48"/>
      <c r="G27" s="48">
        <v>2</v>
      </c>
      <c r="H27" s="48"/>
      <c r="I27" s="48"/>
      <c r="J27" s="48"/>
      <c r="K27" s="48"/>
      <c r="L27" s="48">
        <f>SUM(C27:K27)</f>
        <v>6</v>
      </c>
      <c r="M27" s="48">
        <v>5</v>
      </c>
      <c r="N27" s="48">
        <v>0</v>
      </c>
      <c r="O27" s="48">
        <v>1</v>
      </c>
      <c r="P27" s="48">
        <v>2</v>
      </c>
      <c r="Q27" s="48">
        <v>0</v>
      </c>
      <c r="R27" s="48">
        <v>0</v>
      </c>
      <c r="S27" s="49">
        <f>SUM(N27:R27)</f>
        <v>3</v>
      </c>
      <c r="T27" s="63">
        <f>L27+M27+S27</f>
        <v>14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140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14</v>
      </c>
      <c r="D14" s="48"/>
      <c r="E14" s="48">
        <v>25</v>
      </c>
      <c r="F14" s="48"/>
      <c r="G14" s="48">
        <v>18</v>
      </c>
      <c r="H14" s="48"/>
      <c r="I14" s="48">
        <v>4</v>
      </c>
      <c r="J14" s="48"/>
      <c r="K14" s="48">
        <v>9</v>
      </c>
      <c r="L14" s="48">
        <f>SUM(C14:K14)</f>
        <v>70</v>
      </c>
      <c r="M14" s="48">
        <v>17</v>
      </c>
      <c r="N14" s="48">
        <v>5</v>
      </c>
      <c r="O14" s="48">
        <v>6</v>
      </c>
      <c r="P14" s="48">
        <v>8</v>
      </c>
      <c r="Q14" s="48">
        <v>2</v>
      </c>
      <c r="R14" s="48">
        <v>1</v>
      </c>
      <c r="S14" s="49">
        <f>SUM(N14:R14)</f>
        <v>22</v>
      </c>
      <c r="T14" s="63">
        <f>L14+M14+S14</f>
        <v>109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11</v>
      </c>
      <c r="D27" s="48"/>
      <c r="E27" s="48">
        <v>19</v>
      </c>
      <c r="F27" s="48"/>
      <c r="G27" s="48">
        <v>19</v>
      </c>
      <c r="H27" s="48"/>
      <c r="I27" s="48">
        <v>4</v>
      </c>
      <c r="J27" s="48"/>
      <c r="K27" s="48">
        <v>5</v>
      </c>
      <c r="L27" s="48">
        <f>SUM(C27:K27)</f>
        <v>58</v>
      </c>
      <c r="M27" s="48">
        <v>13</v>
      </c>
      <c r="N27" s="48">
        <v>5</v>
      </c>
      <c r="O27" s="48">
        <v>6</v>
      </c>
      <c r="P27" s="48">
        <v>6</v>
      </c>
      <c r="Q27" s="48">
        <v>2</v>
      </c>
      <c r="R27" s="48">
        <v>1</v>
      </c>
      <c r="S27" s="49">
        <f>SUM(N27:R27)</f>
        <v>20</v>
      </c>
      <c r="T27" s="63">
        <f>L27+M27+S27</f>
        <v>91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141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8</v>
      </c>
      <c r="D14" s="48"/>
      <c r="E14" s="48">
        <v>24</v>
      </c>
      <c r="F14" s="48"/>
      <c r="G14" s="48">
        <v>13</v>
      </c>
      <c r="H14" s="48"/>
      <c r="I14" s="48">
        <v>6</v>
      </c>
      <c r="J14" s="48"/>
      <c r="K14" s="48"/>
      <c r="L14" s="48">
        <f>SUM(C14:K14)</f>
        <v>51</v>
      </c>
      <c r="M14" s="48">
        <v>11</v>
      </c>
      <c r="N14" s="48">
        <v>3</v>
      </c>
      <c r="O14" s="48">
        <v>6</v>
      </c>
      <c r="P14" s="48">
        <v>4</v>
      </c>
      <c r="Q14" s="48">
        <v>3</v>
      </c>
      <c r="R14" s="48">
        <v>0</v>
      </c>
      <c r="S14" s="49">
        <f>SUM(N14:R14)</f>
        <v>16</v>
      </c>
      <c r="T14" s="63">
        <f>L14+M14+S14</f>
        <v>78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3</v>
      </c>
      <c r="D27" s="48"/>
      <c r="E27" s="48">
        <v>17</v>
      </c>
      <c r="F27" s="48"/>
      <c r="G27" s="48">
        <v>17</v>
      </c>
      <c r="H27" s="48"/>
      <c r="I27" s="48">
        <v>7</v>
      </c>
      <c r="J27" s="48"/>
      <c r="K27" s="48"/>
      <c r="L27" s="48">
        <f>SUM(C27:K27)</f>
        <v>44</v>
      </c>
      <c r="M27" s="48">
        <v>11</v>
      </c>
      <c r="N27" s="48">
        <v>2</v>
      </c>
      <c r="O27" s="48">
        <v>6</v>
      </c>
      <c r="P27" s="48">
        <v>5</v>
      </c>
      <c r="Q27" s="48">
        <v>2</v>
      </c>
      <c r="R27" s="48">
        <v>0</v>
      </c>
      <c r="S27" s="49">
        <f>SUM(N27:R27)</f>
        <v>15</v>
      </c>
      <c r="T27" s="63">
        <f>L27+M27+S27</f>
        <v>70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16:L16"/>
    <mergeCell ref="N16:S16"/>
    <mergeCell ref="B3:L3"/>
    <mergeCell ref="N3:S3"/>
    <mergeCell ref="B4:C4"/>
    <mergeCell ref="D4:E4"/>
    <mergeCell ref="F4:G4"/>
    <mergeCell ref="H4:I4"/>
    <mergeCell ref="J4:K4"/>
    <mergeCell ref="J17:K17"/>
    <mergeCell ref="B17:C17"/>
    <mergeCell ref="D17:E17"/>
    <mergeCell ref="F17:G17"/>
    <mergeCell ref="H17:I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142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41</v>
      </c>
      <c r="D14" s="48"/>
      <c r="E14" s="48">
        <v>35</v>
      </c>
      <c r="F14" s="48"/>
      <c r="G14" s="48">
        <v>34</v>
      </c>
      <c r="H14" s="48"/>
      <c r="I14" s="48">
        <v>24</v>
      </c>
      <c r="J14" s="48"/>
      <c r="K14" s="48">
        <v>11</v>
      </c>
      <c r="L14" s="48">
        <f>SUM(C14:K14)</f>
        <v>145</v>
      </c>
      <c r="M14" s="48">
        <v>47</v>
      </c>
      <c r="N14" s="48">
        <v>14</v>
      </c>
      <c r="O14" s="48">
        <v>17</v>
      </c>
      <c r="P14" s="48">
        <v>11</v>
      </c>
      <c r="Q14" s="48">
        <v>5</v>
      </c>
      <c r="R14" s="48">
        <v>6</v>
      </c>
      <c r="S14" s="49">
        <f>SUM(N14:R14)</f>
        <v>53</v>
      </c>
      <c r="T14" s="63">
        <f>L14+M14+S14</f>
        <v>245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27</v>
      </c>
      <c r="D27" s="48"/>
      <c r="E27" s="48">
        <v>32</v>
      </c>
      <c r="F27" s="48"/>
      <c r="G27" s="48">
        <v>27</v>
      </c>
      <c r="H27" s="48"/>
      <c r="I27" s="48">
        <v>18</v>
      </c>
      <c r="J27" s="48"/>
      <c r="K27" s="48">
        <v>11</v>
      </c>
      <c r="L27" s="48">
        <f>SUM(C27:K27)</f>
        <v>115</v>
      </c>
      <c r="M27" s="48">
        <v>37</v>
      </c>
      <c r="N27" s="48">
        <v>14</v>
      </c>
      <c r="O27" s="48">
        <v>16</v>
      </c>
      <c r="P27" s="48">
        <v>9</v>
      </c>
      <c r="Q27" s="48">
        <v>5</v>
      </c>
      <c r="R27" s="48">
        <v>7</v>
      </c>
      <c r="S27" s="49">
        <f>SUM(N27:R27)</f>
        <v>51</v>
      </c>
      <c r="T27" s="63">
        <f>L27+M27+S27</f>
        <v>203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16:L16"/>
    <mergeCell ref="N16:S16"/>
    <mergeCell ref="B3:L3"/>
    <mergeCell ref="N3:S3"/>
    <mergeCell ref="B4:C4"/>
    <mergeCell ref="D4:E4"/>
    <mergeCell ref="F4:G4"/>
    <mergeCell ref="H4:I4"/>
    <mergeCell ref="J4:K4"/>
    <mergeCell ref="J17:K17"/>
    <mergeCell ref="B17:C17"/>
    <mergeCell ref="D17:E17"/>
    <mergeCell ref="F17:G17"/>
    <mergeCell ref="H17:I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143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7</v>
      </c>
      <c r="D14" s="48"/>
      <c r="E14" s="48">
        <v>15</v>
      </c>
      <c r="F14" s="48"/>
      <c r="G14" s="48">
        <v>11</v>
      </c>
      <c r="H14" s="48"/>
      <c r="I14" s="48">
        <v>9</v>
      </c>
      <c r="J14" s="48"/>
      <c r="K14" s="48">
        <v>3</v>
      </c>
      <c r="L14" s="48">
        <f>SUM(C14:K14)</f>
        <v>45</v>
      </c>
      <c r="M14" s="48">
        <v>17</v>
      </c>
      <c r="N14" s="48">
        <v>3</v>
      </c>
      <c r="O14" s="48">
        <v>6</v>
      </c>
      <c r="P14" s="48">
        <v>4</v>
      </c>
      <c r="Q14" s="48">
        <v>1</v>
      </c>
      <c r="R14" s="48">
        <v>1</v>
      </c>
      <c r="S14" s="49">
        <f>SUM(N14:R14)</f>
        <v>15</v>
      </c>
      <c r="T14" s="63">
        <f>L14+M14+S14</f>
        <v>77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5</v>
      </c>
      <c r="D27" s="48"/>
      <c r="E27" s="48">
        <v>11</v>
      </c>
      <c r="F27" s="48"/>
      <c r="G27" s="48">
        <v>15</v>
      </c>
      <c r="H27" s="48"/>
      <c r="I27" s="48">
        <v>7</v>
      </c>
      <c r="J27" s="48"/>
      <c r="K27" s="48">
        <v>1</v>
      </c>
      <c r="L27" s="48">
        <f>SUM(C27:K27)</f>
        <v>39</v>
      </c>
      <c r="M27" s="48">
        <v>16</v>
      </c>
      <c r="N27" s="48">
        <v>2</v>
      </c>
      <c r="O27" s="48">
        <v>5</v>
      </c>
      <c r="P27" s="48">
        <v>5</v>
      </c>
      <c r="Q27" s="48">
        <v>2</v>
      </c>
      <c r="R27" s="48">
        <v>1</v>
      </c>
      <c r="S27" s="49">
        <f>SUM(N27:R27)</f>
        <v>15</v>
      </c>
      <c r="T27" s="63">
        <f>L27+M27+S27</f>
        <v>70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17:C17"/>
    <mergeCell ref="D17:E17"/>
    <mergeCell ref="F17:G17"/>
    <mergeCell ref="H17:I17"/>
    <mergeCell ref="J17:K17"/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22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144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6</v>
      </c>
      <c r="D14" s="48"/>
      <c r="E14" s="48">
        <v>16</v>
      </c>
      <c r="F14" s="48"/>
      <c r="G14" s="48">
        <v>16</v>
      </c>
      <c r="H14" s="48"/>
      <c r="I14" s="48">
        <v>2</v>
      </c>
      <c r="J14" s="48"/>
      <c r="K14" s="48"/>
      <c r="L14" s="48">
        <f>SUM(C14:K14)</f>
        <v>40</v>
      </c>
      <c r="M14" s="48">
        <v>9</v>
      </c>
      <c r="N14" s="48">
        <v>1</v>
      </c>
      <c r="O14" s="48">
        <v>5</v>
      </c>
      <c r="P14" s="48">
        <v>2</v>
      </c>
      <c r="Q14" s="48">
        <v>0</v>
      </c>
      <c r="R14" s="48">
        <v>0</v>
      </c>
      <c r="S14" s="49">
        <f>SUM(N14:R14)</f>
        <v>8</v>
      </c>
      <c r="T14" s="63">
        <f>L14+M14+S14</f>
        <v>57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1</v>
      </c>
      <c r="D27" s="48"/>
      <c r="E27" s="48">
        <v>12</v>
      </c>
      <c r="F27" s="48"/>
      <c r="G27" s="48">
        <v>8</v>
      </c>
      <c r="H27" s="48"/>
      <c r="I27" s="48">
        <v>7</v>
      </c>
      <c r="J27" s="48"/>
      <c r="K27" s="48"/>
      <c r="L27" s="48">
        <f>SUM(C27:K27)</f>
        <v>28</v>
      </c>
      <c r="M27" s="48">
        <v>9</v>
      </c>
      <c r="N27" s="48">
        <v>1</v>
      </c>
      <c r="O27" s="48">
        <v>5</v>
      </c>
      <c r="P27" s="48">
        <v>3</v>
      </c>
      <c r="Q27" s="48">
        <v>0</v>
      </c>
      <c r="R27" s="48">
        <v>0</v>
      </c>
      <c r="S27" s="49">
        <f>SUM(N27:R27)</f>
        <v>9</v>
      </c>
      <c r="T27" s="63">
        <f>L27+M27+S27</f>
        <v>46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17:C17"/>
    <mergeCell ref="D17:E17"/>
    <mergeCell ref="F17:G17"/>
    <mergeCell ref="H17:I17"/>
    <mergeCell ref="J17:K17"/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35433070866141736" footer="0.1574803149606299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4.296875" style="0" customWidth="1"/>
    <col min="3" max="3" width="7.3984375" style="0" customWidth="1"/>
    <col min="4" max="4" width="11.3984375" style="0" customWidth="1"/>
    <col min="5" max="18" width="8.19921875" style="0" customWidth="1"/>
    <col min="19" max="19" width="1.4921875" style="0" customWidth="1"/>
  </cols>
  <sheetData>
    <row r="1" spans="1:18" ht="21.75" customHeight="1">
      <c r="A1" s="114"/>
      <c r="B1" s="1"/>
      <c r="C1" s="81" t="s">
        <v>145</v>
      </c>
      <c r="D1" s="81"/>
      <c r="E1" s="115"/>
      <c r="F1" s="81"/>
      <c r="G1" s="81"/>
      <c r="H1" s="81"/>
      <c r="I1" s="81"/>
      <c r="J1" s="81"/>
      <c r="K1" s="81"/>
      <c r="L1" s="81"/>
      <c r="M1" s="81"/>
      <c r="N1" s="81"/>
      <c r="O1" s="81"/>
      <c r="P1" s="36"/>
      <c r="Q1" s="36"/>
      <c r="R1" s="1"/>
    </row>
    <row r="2" spans="1:22" ht="19.5" customHeight="1" thickBot="1">
      <c r="A2" s="114"/>
      <c r="B2" s="112"/>
      <c r="C2" s="113" t="s">
        <v>93</v>
      </c>
      <c r="D2" s="113"/>
      <c r="E2" s="122"/>
      <c r="F2" s="123"/>
      <c r="G2" s="123"/>
      <c r="H2" s="123"/>
      <c r="I2" s="123"/>
      <c r="J2" s="123"/>
      <c r="K2" s="32"/>
      <c r="L2" s="60"/>
      <c r="M2" s="61"/>
      <c r="N2" s="61"/>
      <c r="O2" s="61"/>
      <c r="P2" s="121">
        <v>41000</v>
      </c>
      <c r="Q2" s="121"/>
      <c r="R2" s="121"/>
      <c r="S2" s="40"/>
      <c r="T2" s="40"/>
      <c r="U2" s="40"/>
      <c r="V2" s="40"/>
    </row>
    <row r="3" spans="1:22" ht="19.5" customHeight="1">
      <c r="A3" s="114"/>
      <c r="B3" s="217" t="s">
        <v>94</v>
      </c>
      <c r="C3" s="215" t="s">
        <v>72</v>
      </c>
      <c r="D3" s="116"/>
      <c r="E3" s="208" t="s">
        <v>73</v>
      </c>
      <c r="F3" s="209"/>
      <c r="G3" s="209"/>
      <c r="H3" s="209"/>
      <c r="I3" s="209"/>
      <c r="J3" s="210"/>
      <c r="K3" s="110"/>
      <c r="L3" s="208" t="s">
        <v>74</v>
      </c>
      <c r="M3" s="209"/>
      <c r="N3" s="209"/>
      <c r="O3" s="209"/>
      <c r="P3" s="209"/>
      <c r="Q3" s="210"/>
      <c r="R3" s="212" t="s">
        <v>75</v>
      </c>
      <c r="S3" s="40"/>
      <c r="T3" s="40"/>
      <c r="U3" s="40"/>
      <c r="V3" s="40"/>
    </row>
    <row r="4" spans="1:22" ht="19.5" customHeight="1" thickBot="1">
      <c r="A4" s="114"/>
      <c r="B4" s="214"/>
      <c r="C4" s="218"/>
      <c r="D4" s="117"/>
      <c r="E4" s="127" t="s">
        <v>92</v>
      </c>
      <c r="F4" s="41" t="s">
        <v>95</v>
      </c>
      <c r="G4" s="41" t="s">
        <v>96</v>
      </c>
      <c r="H4" s="41" t="s">
        <v>97</v>
      </c>
      <c r="I4" s="41" t="s">
        <v>98</v>
      </c>
      <c r="J4" s="128" t="s">
        <v>75</v>
      </c>
      <c r="K4" s="111" t="s">
        <v>79</v>
      </c>
      <c r="L4" s="127" t="s">
        <v>92</v>
      </c>
      <c r="M4" s="41" t="s">
        <v>76</v>
      </c>
      <c r="N4" s="41" t="s">
        <v>99</v>
      </c>
      <c r="O4" s="41" t="s">
        <v>77</v>
      </c>
      <c r="P4" s="41" t="s">
        <v>78</v>
      </c>
      <c r="Q4" s="128" t="s">
        <v>75</v>
      </c>
      <c r="R4" s="213"/>
      <c r="S4" s="40"/>
      <c r="T4" s="40"/>
      <c r="U4" s="40"/>
      <c r="V4" s="40"/>
    </row>
    <row r="5" spans="1:22" ht="19.5" customHeight="1">
      <c r="A5" s="114"/>
      <c r="B5" s="217">
        <v>1</v>
      </c>
      <c r="C5" s="215" t="s">
        <v>80</v>
      </c>
      <c r="D5" s="129" t="s">
        <v>105</v>
      </c>
      <c r="E5" s="130">
        <v>1</v>
      </c>
      <c r="F5" s="131">
        <v>12</v>
      </c>
      <c r="G5" s="132">
        <v>8</v>
      </c>
      <c r="H5" s="132">
        <v>7</v>
      </c>
      <c r="I5" s="131">
        <v>0</v>
      </c>
      <c r="J5" s="133">
        <f aca="true" t="shared" si="0" ref="J5:J21">SUM(E5:I5)</f>
        <v>28</v>
      </c>
      <c r="K5" s="134">
        <v>9</v>
      </c>
      <c r="L5" s="135">
        <v>1</v>
      </c>
      <c r="M5" s="131">
        <v>5</v>
      </c>
      <c r="N5" s="131">
        <v>3</v>
      </c>
      <c r="O5" s="131">
        <v>0</v>
      </c>
      <c r="P5" s="131">
        <v>0</v>
      </c>
      <c r="Q5" s="133">
        <f aca="true" t="shared" si="1" ref="Q5:Q21">SUM(L5:P5)</f>
        <v>9</v>
      </c>
      <c r="R5" s="136">
        <f aca="true" t="shared" si="2" ref="R5:R40">J5+K5+Q5</f>
        <v>46</v>
      </c>
      <c r="S5" s="40"/>
      <c r="T5" s="40"/>
      <c r="U5" s="40"/>
      <c r="V5" s="40"/>
    </row>
    <row r="6" spans="1:22" ht="19.5" customHeight="1">
      <c r="A6" s="114"/>
      <c r="B6" s="214"/>
      <c r="C6" s="211"/>
      <c r="D6" s="137" t="s">
        <v>106</v>
      </c>
      <c r="E6" s="138">
        <v>6</v>
      </c>
      <c r="F6" s="79">
        <v>16</v>
      </c>
      <c r="G6" s="139">
        <v>16</v>
      </c>
      <c r="H6" s="139">
        <v>2</v>
      </c>
      <c r="I6" s="79">
        <v>0</v>
      </c>
      <c r="J6" s="140">
        <f t="shared" si="0"/>
        <v>40</v>
      </c>
      <c r="K6" s="141">
        <v>9</v>
      </c>
      <c r="L6" s="142">
        <v>1</v>
      </c>
      <c r="M6" s="79">
        <v>5</v>
      </c>
      <c r="N6" s="79">
        <v>2</v>
      </c>
      <c r="O6" s="79">
        <v>0</v>
      </c>
      <c r="P6" s="79">
        <v>0</v>
      </c>
      <c r="Q6" s="140">
        <f t="shared" si="1"/>
        <v>8</v>
      </c>
      <c r="R6" s="143">
        <f t="shared" si="2"/>
        <v>57</v>
      </c>
      <c r="S6" s="40"/>
      <c r="T6" s="40"/>
      <c r="U6" s="40"/>
      <c r="V6" s="40"/>
    </row>
    <row r="7" spans="1:22" ht="19.5" customHeight="1" thickBot="1">
      <c r="A7" s="114"/>
      <c r="B7" s="118"/>
      <c r="C7" s="216"/>
      <c r="D7" s="144" t="s">
        <v>100</v>
      </c>
      <c r="E7" s="145">
        <f>SUM(E5)-E6</f>
        <v>-5</v>
      </c>
      <c r="F7" s="146">
        <f>SUM(F5)-F6</f>
        <v>-4</v>
      </c>
      <c r="G7" s="146">
        <f>SUM(G5)-G6</f>
        <v>-8</v>
      </c>
      <c r="H7" s="146">
        <f>SUM(H5)-H6</f>
        <v>5</v>
      </c>
      <c r="I7" s="146">
        <f>SUM(I5)-I6</f>
        <v>0</v>
      </c>
      <c r="J7" s="147">
        <f t="shared" si="0"/>
        <v>-12</v>
      </c>
      <c r="K7" s="148">
        <f aca="true" t="shared" si="3" ref="K7:P7">SUM(K5)-K6</f>
        <v>0</v>
      </c>
      <c r="L7" s="149">
        <f t="shared" si="3"/>
        <v>0</v>
      </c>
      <c r="M7" s="150">
        <f t="shared" si="3"/>
        <v>0</v>
      </c>
      <c r="N7" s="150">
        <f t="shared" si="3"/>
        <v>1</v>
      </c>
      <c r="O7" s="150">
        <f t="shared" si="3"/>
        <v>0</v>
      </c>
      <c r="P7" s="150">
        <f t="shared" si="3"/>
        <v>0</v>
      </c>
      <c r="Q7" s="147">
        <f t="shared" si="1"/>
        <v>1</v>
      </c>
      <c r="R7" s="151">
        <f t="shared" si="2"/>
        <v>-11</v>
      </c>
      <c r="S7" s="40"/>
      <c r="T7" s="40"/>
      <c r="U7" s="40"/>
      <c r="V7" s="40"/>
    </row>
    <row r="8" spans="1:22" ht="19.5" customHeight="1">
      <c r="A8" s="114"/>
      <c r="B8" s="217">
        <v>2</v>
      </c>
      <c r="C8" s="215" t="s">
        <v>81</v>
      </c>
      <c r="D8" s="129" t="s">
        <v>101</v>
      </c>
      <c r="E8" s="130">
        <v>5</v>
      </c>
      <c r="F8" s="131">
        <v>11</v>
      </c>
      <c r="G8" s="131">
        <v>15</v>
      </c>
      <c r="H8" s="131">
        <v>7</v>
      </c>
      <c r="I8" s="131">
        <v>1</v>
      </c>
      <c r="J8" s="133">
        <f t="shared" si="0"/>
        <v>39</v>
      </c>
      <c r="K8" s="134">
        <v>16</v>
      </c>
      <c r="L8" s="135">
        <v>2</v>
      </c>
      <c r="M8" s="131">
        <v>5</v>
      </c>
      <c r="N8" s="131">
        <v>5</v>
      </c>
      <c r="O8" s="131">
        <v>2</v>
      </c>
      <c r="P8" s="131">
        <v>1</v>
      </c>
      <c r="Q8" s="133">
        <f t="shared" si="1"/>
        <v>15</v>
      </c>
      <c r="R8" s="136">
        <f t="shared" si="2"/>
        <v>70</v>
      </c>
      <c r="S8" s="40"/>
      <c r="T8" s="40"/>
      <c r="U8" s="40"/>
      <c r="V8" s="40"/>
    </row>
    <row r="9" spans="1:22" ht="19.5" customHeight="1">
      <c r="A9" s="114"/>
      <c r="B9" s="214"/>
      <c r="C9" s="211"/>
      <c r="D9" s="137" t="s">
        <v>106</v>
      </c>
      <c r="E9" s="138">
        <v>7</v>
      </c>
      <c r="F9" s="79">
        <v>15</v>
      </c>
      <c r="G9" s="79">
        <v>11</v>
      </c>
      <c r="H9" s="79">
        <v>9</v>
      </c>
      <c r="I9" s="79">
        <v>3</v>
      </c>
      <c r="J9" s="140">
        <f t="shared" si="0"/>
        <v>45</v>
      </c>
      <c r="K9" s="141">
        <v>17</v>
      </c>
      <c r="L9" s="142">
        <v>3</v>
      </c>
      <c r="M9" s="79">
        <v>6</v>
      </c>
      <c r="N9" s="79">
        <v>4</v>
      </c>
      <c r="O9" s="79">
        <v>1</v>
      </c>
      <c r="P9" s="79">
        <v>1</v>
      </c>
      <c r="Q9" s="140">
        <f t="shared" si="1"/>
        <v>15</v>
      </c>
      <c r="R9" s="143">
        <f t="shared" si="2"/>
        <v>77</v>
      </c>
      <c r="S9" s="40"/>
      <c r="T9" s="40"/>
      <c r="U9" s="40"/>
      <c r="V9" s="40"/>
    </row>
    <row r="10" spans="1:22" ht="19.5" customHeight="1" thickBot="1">
      <c r="A10" s="114"/>
      <c r="B10" s="118"/>
      <c r="C10" s="216"/>
      <c r="D10" s="144" t="s">
        <v>100</v>
      </c>
      <c r="E10" s="145">
        <f>SUM(E8)-E9</f>
        <v>-2</v>
      </c>
      <c r="F10" s="146">
        <f>SUM(F8)-F9</f>
        <v>-4</v>
      </c>
      <c r="G10" s="146">
        <f>SUM(G8)-G9</f>
        <v>4</v>
      </c>
      <c r="H10" s="146">
        <f>SUM(H8)-H9</f>
        <v>-2</v>
      </c>
      <c r="I10" s="146">
        <f>SUM(I8)-I9</f>
        <v>-2</v>
      </c>
      <c r="J10" s="147">
        <f t="shared" si="0"/>
        <v>-6</v>
      </c>
      <c r="K10" s="148">
        <f aca="true" t="shared" si="4" ref="K10:P10">SUM(K8)-K9</f>
        <v>-1</v>
      </c>
      <c r="L10" s="149">
        <f t="shared" si="4"/>
        <v>-1</v>
      </c>
      <c r="M10" s="150">
        <f t="shared" si="4"/>
        <v>-1</v>
      </c>
      <c r="N10" s="150">
        <f t="shared" si="4"/>
        <v>1</v>
      </c>
      <c r="O10" s="150">
        <f t="shared" si="4"/>
        <v>1</v>
      </c>
      <c r="P10" s="150">
        <f t="shared" si="4"/>
        <v>0</v>
      </c>
      <c r="Q10" s="147">
        <f t="shared" si="1"/>
        <v>0</v>
      </c>
      <c r="R10" s="151">
        <f t="shared" si="2"/>
        <v>-7</v>
      </c>
      <c r="S10" s="40"/>
      <c r="T10" s="40"/>
      <c r="U10" s="40"/>
      <c r="V10" s="40"/>
    </row>
    <row r="11" spans="1:22" ht="19.5" customHeight="1">
      <c r="A11" s="114"/>
      <c r="B11" s="214">
        <v>3</v>
      </c>
      <c r="C11" s="211" t="s">
        <v>82</v>
      </c>
      <c r="D11" s="152" t="s">
        <v>101</v>
      </c>
      <c r="E11" s="153">
        <v>27</v>
      </c>
      <c r="F11" s="154">
        <v>32</v>
      </c>
      <c r="G11" s="154">
        <v>27</v>
      </c>
      <c r="H11" s="154">
        <v>18</v>
      </c>
      <c r="I11" s="154">
        <v>11</v>
      </c>
      <c r="J11" s="155">
        <f t="shared" si="0"/>
        <v>115</v>
      </c>
      <c r="K11" s="156">
        <v>37</v>
      </c>
      <c r="L11" s="157">
        <v>14</v>
      </c>
      <c r="M11" s="154">
        <v>16</v>
      </c>
      <c r="N11" s="154">
        <v>9</v>
      </c>
      <c r="O11" s="154">
        <v>5</v>
      </c>
      <c r="P11" s="154">
        <v>7</v>
      </c>
      <c r="Q11" s="155">
        <f t="shared" si="1"/>
        <v>51</v>
      </c>
      <c r="R11" s="158">
        <f t="shared" si="2"/>
        <v>203</v>
      </c>
      <c r="S11" s="40"/>
      <c r="T11" s="40"/>
      <c r="U11" s="40"/>
      <c r="V11" s="40"/>
    </row>
    <row r="12" spans="1:22" ht="19.5" customHeight="1">
      <c r="A12" s="114"/>
      <c r="B12" s="214"/>
      <c r="C12" s="211"/>
      <c r="D12" s="137" t="s">
        <v>106</v>
      </c>
      <c r="E12" s="138">
        <v>41</v>
      </c>
      <c r="F12" s="79">
        <v>35</v>
      </c>
      <c r="G12" s="79">
        <v>34</v>
      </c>
      <c r="H12" s="79">
        <v>24</v>
      </c>
      <c r="I12" s="79">
        <v>11</v>
      </c>
      <c r="J12" s="140">
        <f t="shared" si="0"/>
        <v>145</v>
      </c>
      <c r="K12" s="141">
        <v>47</v>
      </c>
      <c r="L12" s="142">
        <v>14</v>
      </c>
      <c r="M12" s="79">
        <v>17</v>
      </c>
      <c r="N12" s="79">
        <v>11</v>
      </c>
      <c r="O12" s="79">
        <v>5</v>
      </c>
      <c r="P12" s="79">
        <v>6</v>
      </c>
      <c r="Q12" s="140">
        <f t="shared" si="1"/>
        <v>53</v>
      </c>
      <c r="R12" s="143">
        <f t="shared" si="2"/>
        <v>245</v>
      </c>
      <c r="S12" s="40"/>
      <c r="T12" s="40"/>
      <c r="U12" s="40"/>
      <c r="V12" s="40"/>
    </row>
    <row r="13" spans="1:22" ht="19.5" customHeight="1" thickBot="1">
      <c r="A13" s="114"/>
      <c r="B13" s="214"/>
      <c r="C13" s="211"/>
      <c r="D13" s="111" t="s">
        <v>100</v>
      </c>
      <c r="E13" s="159">
        <f>SUM(E11)-E12</f>
        <v>-14</v>
      </c>
      <c r="F13" s="160">
        <f>SUM(F11)-F12</f>
        <v>-3</v>
      </c>
      <c r="G13" s="160">
        <f>SUM(G11)-G12</f>
        <v>-7</v>
      </c>
      <c r="H13" s="160">
        <f>SUM(H11)-H12</f>
        <v>-6</v>
      </c>
      <c r="I13" s="160">
        <f>SUM(I11)-I12</f>
        <v>0</v>
      </c>
      <c r="J13" s="161">
        <f t="shared" si="0"/>
        <v>-30</v>
      </c>
      <c r="K13" s="162">
        <f aca="true" t="shared" si="5" ref="K13:P13">SUM(K11)-K12</f>
        <v>-10</v>
      </c>
      <c r="L13" s="163">
        <f t="shared" si="5"/>
        <v>0</v>
      </c>
      <c r="M13" s="164">
        <f t="shared" si="5"/>
        <v>-1</v>
      </c>
      <c r="N13" s="164">
        <f t="shared" si="5"/>
        <v>-2</v>
      </c>
      <c r="O13" s="164">
        <f t="shared" si="5"/>
        <v>0</v>
      </c>
      <c r="P13" s="164">
        <f t="shared" si="5"/>
        <v>1</v>
      </c>
      <c r="Q13" s="161">
        <f t="shared" si="1"/>
        <v>-2</v>
      </c>
      <c r="R13" s="165">
        <f t="shared" si="2"/>
        <v>-42</v>
      </c>
      <c r="S13" s="40"/>
      <c r="T13" s="40"/>
      <c r="U13" s="40"/>
      <c r="V13" s="40"/>
    </row>
    <row r="14" spans="1:22" ht="19.5" customHeight="1">
      <c r="A14" s="114"/>
      <c r="B14" s="217">
        <v>4</v>
      </c>
      <c r="C14" s="215" t="s">
        <v>83</v>
      </c>
      <c r="D14" s="129" t="s">
        <v>102</v>
      </c>
      <c r="E14" s="130">
        <v>3</v>
      </c>
      <c r="F14" s="131">
        <v>17</v>
      </c>
      <c r="G14" s="131">
        <v>17</v>
      </c>
      <c r="H14" s="131">
        <v>7</v>
      </c>
      <c r="I14" s="131">
        <v>0</v>
      </c>
      <c r="J14" s="133">
        <f t="shared" si="0"/>
        <v>44</v>
      </c>
      <c r="K14" s="134">
        <v>11</v>
      </c>
      <c r="L14" s="135">
        <v>2</v>
      </c>
      <c r="M14" s="131">
        <v>6</v>
      </c>
      <c r="N14" s="131">
        <v>5</v>
      </c>
      <c r="O14" s="131">
        <v>2</v>
      </c>
      <c r="P14" s="131">
        <v>0</v>
      </c>
      <c r="Q14" s="133">
        <f t="shared" si="1"/>
        <v>15</v>
      </c>
      <c r="R14" s="136">
        <f t="shared" si="2"/>
        <v>70</v>
      </c>
      <c r="S14" s="40"/>
      <c r="T14" s="40"/>
      <c r="U14" s="40"/>
      <c r="V14" s="40"/>
    </row>
    <row r="15" spans="1:22" ht="19.5" customHeight="1">
      <c r="A15" s="114"/>
      <c r="B15" s="214"/>
      <c r="C15" s="211"/>
      <c r="D15" s="137" t="s">
        <v>106</v>
      </c>
      <c r="E15" s="138">
        <v>8</v>
      </c>
      <c r="F15" s="79">
        <v>24</v>
      </c>
      <c r="G15" s="79">
        <v>13</v>
      </c>
      <c r="H15" s="79">
        <v>6</v>
      </c>
      <c r="I15" s="79">
        <v>0</v>
      </c>
      <c r="J15" s="140">
        <f t="shared" si="0"/>
        <v>51</v>
      </c>
      <c r="K15" s="141">
        <v>11</v>
      </c>
      <c r="L15" s="142">
        <v>3</v>
      </c>
      <c r="M15" s="79">
        <v>6</v>
      </c>
      <c r="N15" s="79">
        <v>4</v>
      </c>
      <c r="O15" s="79">
        <v>3</v>
      </c>
      <c r="P15" s="79">
        <v>0</v>
      </c>
      <c r="Q15" s="140">
        <f t="shared" si="1"/>
        <v>16</v>
      </c>
      <c r="R15" s="143">
        <f t="shared" si="2"/>
        <v>78</v>
      </c>
      <c r="S15" s="40"/>
      <c r="T15" s="40"/>
      <c r="U15" s="40"/>
      <c r="V15" s="40"/>
    </row>
    <row r="16" spans="1:22" ht="19.5" customHeight="1" thickBot="1">
      <c r="A16" s="114"/>
      <c r="B16" s="118"/>
      <c r="C16" s="216"/>
      <c r="D16" s="144" t="s">
        <v>100</v>
      </c>
      <c r="E16" s="145">
        <f>SUM(E14)-E15</f>
        <v>-5</v>
      </c>
      <c r="F16" s="146">
        <f>SUM(F14)-F15</f>
        <v>-7</v>
      </c>
      <c r="G16" s="146">
        <f>SUM(G14)-G15</f>
        <v>4</v>
      </c>
      <c r="H16" s="146">
        <f>SUM(H14)-H15</f>
        <v>1</v>
      </c>
      <c r="I16" s="146">
        <f>SUM(I14)-I15</f>
        <v>0</v>
      </c>
      <c r="J16" s="147">
        <f t="shared" si="0"/>
        <v>-7</v>
      </c>
      <c r="K16" s="148">
        <f aca="true" t="shared" si="6" ref="K16:P16">SUM(K14)-K15</f>
        <v>0</v>
      </c>
      <c r="L16" s="149">
        <f t="shared" si="6"/>
        <v>-1</v>
      </c>
      <c r="M16" s="150">
        <f t="shared" si="6"/>
        <v>0</v>
      </c>
      <c r="N16" s="150">
        <f t="shared" si="6"/>
        <v>1</v>
      </c>
      <c r="O16" s="150">
        <f t="shared" si="6"/>
        <v>-1</v>
      </c>
      <c r="P16" s="150">
        <f t="shared" si="6"/>
        <v>0</v>
      </c>
      <c r="Q16" s="147">
        <f t="shared" si="1"/>
        <v>-1</v>
      </c>
      <c r="R16" s="151">
        <f t="shared" si="2"/>
        <v>-8</v>
      </c>
      <c r="S16" s="40"/>
      <c r="T16" s="40"/>
      <c r="U16" s="40"/>
      <c r="V16" s="40"/>
    </row>
    <row r="17" spans="1:22" ht="19.5" customHeight="1">
      <c r="A17" s="114"/>
      <c r="B17" s="214">
        <v>5</v>
      </c>
      <c r="C17" s="211" t="s">
        <v>84</v>
      </c>
      <c r="D17" s="152" t="s">
        <v>103</v>
      </c>
      <c r="E17" s="153">
        <v>11</v>
      </c>
      <c r="F17" s="154">
        <v>19</v>
      </c>
      <c r="G17" s="154">
        <v>19</v>
      </c>
      <c r="H17" s="154">
        <v>4</v>
      </c>
      <c r="I17" s="154">
        <v>5</v>
      </c>
      <c r="J17" s="155">
        <f t="shared" si="0"/>
        <v>58</v>
      </c>
      <c r="K17" s="156">
        <v>13</v>
      </c>
      <c r="L17" s="157">
        <v>5</v>
      </c>
      <c r="M17" s="154">
        <v>6</v>
      </c>
      <c r="N17" s="154">
        <v>6</v>
      </c>
      <c r="O17" s="154">
        <v>2</v>
      </c>
      <c r="P17" s="154">
        <v>1</v>
      </c>
      <c r="Q17" s="155">
        <f t="shared" si="1"/>
        <v>20</v>
      </c>
      <c r="R17" s="158">
        <f t="shared" si="2"/>
        <v>91</v>
      </c>
      <c r="S17" s="40"/>
      <c r="T17" s="40"/>
      <c r="U17" s="40"/>
      <c r="V17" s="40"/>
    </row>
    <row r="18" spans="1:22" ht="19.5" customHeight="1">
      <c r="A18" s="114"/>
      <c r="B18" s="214"/>
      <c r="C18" s="211"/>
      <c r="D18" s="137" t="s">
        <v>106</v>
      </c>
      <c r="E18" s="138">
        <v>14</v>
      </c>
      <c r="F18" s="79">
        <v>25</v>
      </c>
      <c r="G18" s="79">
        <v>18</v>
      </c>
      <c r="H18" s="79">
        <v>4</v>
      </c>
      <c r="I18" s="79">
        <v>9</v>
      </c>
      <c r="J18" s="140">
        <f t="shared" si="0"/>
        <v>70</v>
      </c>
      <c r="K18" s="141">
        <v>17</v>
      </c>
      <c r="L18" s="142">
        <v>5</v>
      </c>
      <c r="M18" s="79">
        <v>6</v>
      </c>
      <c r="N18" s="79">
        <v>8</v>
      </c>
      <c r="O18" s="79">
        <v>2</v>
      </c>
      <c r="P18" s="79">
        <v>1</v>
      </c>
      <c r="Q18" s="140">
        <f t="shared" si="1"/>
        <v>22</v>
      </c>
      <c r="R18" s="143">
        <f t="shared" si="2"/>
        <v>109</v>
      </c>
      <c r="S18" s="40"/>
      <c r="T18" s="40"/>
      <c r="U18" s="40"/>
      <c r="V18" s="40"/>
    </row>
    <row r="19" spans="1:22" ht="19.5" customHeight="1" thickBot="1">
      <c r="A19" s="114"/>
      <c r="B19" s="214"/>
      <c r="C19" s="211"/>
      <c r="D19" s="111" t="s">
        <v>100</v>
      </c>
      <c r="E19" s="159">
        <f>SUM(E17)-E18</f>
        <v>-3</v>
      </c>
      <c r="F19" s="160">
        <f>SUM(F17)-F18</f>
        <v>-6</v>
      </c>
      <c r="G19" s="160">
        <f>SUM(G17)-G18</f>
        <v>1</v>
      </c>
      <c r="H19" s="160">
        <f>SUM(H17)-H18</f>
        <v>0</v>
      </c>
      <c r="I19" s="160">
        <f>SUM(I17)-I18</f>
        <v>-4</v>
      </c>
      <c r="J19" s="161">
        <f t="shared" si="0"/>
        <v>-12</v>
      </c>
      <c r="K19" s="162">
        <f aca="true" t="shared" si="7" ref="K19:P19">SUM(K17)-K18</f>
        <v>-4</v>
      </c>
      <c r="L19" s="163">
        <f t="shared" si="7"/>
        <v>0</v>
      </c>
      <c r="M19" s="164">
        <f t="shared" si="7"/>
        <v>0</v>
      </c>
      <c r="N19" s="164">
        <f t="shared" si="7"/>
        <v>-2</v>
      </c>
      <c r="O19" s="164">
        <f t="shared" si="7"/>
        <v>0</v>
      </c>
      <c r="P19" s="164">
        <f t="shared" si="7"/>
        <v>0</v>
      </c>
      <c r="Q19" s="161">
        <f t="shared" si="1"/>
        <v>-2</v>
      </c>
      <c r="R19" s="165">
        <f t="shared" si="2"/>
        <v>-18</v>
      </c>
      <c r="S19" s="40"/>
      <c r="T19" s="40"/>
      <c r="U19" s="40"/>
      <c r="V19" s="40"/>
    </row>
    <row r="20" spans="1:22" ht="19.5" customHeight="1">
      <c r="A20" s="114"/>
      <c r="B20" s="217">
        <v>6</v>
      </c>
      <c r="C20" s="215" t="s">
        <v>85</v>
      </c>
      <c r="D20" s="129" t="s">
        <v>103</v>
      </c>
      <c r="E20" s="130">
        <v>0</v>
      </c>
      <c r="F20" s="166">
        <v>4</v>
      </c>
      <c r="G20" s="166">
        <v>2</v>
      </c>
      <c r="H20" s="166">
        <v>0</v>
      </c>
      <c r="I20" s="166">
        <v>0</v>
      </c>
      <c r="J20" s="133">
        <f t="shared" si="0"/>
        <v>6</v>
      </c>
      <c r="K20" s="134">
        <v>5</v>
      </c>
      <c r="L20" s="135">
        <v>0</v>
      </c>
      <c r="M20" s="131">
        <v>1</v>
      </c>
      <c r="N20" s="131">
        <v>2</v>
      </c>
      <c r="O20" s="131">
        <v>0</v>
      </c>
      <c r="P20" s="131">
        <v>0</v>
      </c>
      <c r="Q20" s="133">
        <f t="shared" si="1"/>
        <v>3</v>
      </c>
      <c r="R20" s="136">
        <f t="shared" si="2"/>
        <v>14</v>
      </c>
      <c r="S20" s="40"/>
      <c r="T20" s="40"/>
      <c r="U20" s="40"/>
      <c r="V20" s="40"/>
    </row>
    <row r="21" spans="1:22" ht="19.5" customHeight="1">
      <c r="A21" s="114"/>
      <c r="B21" s="214"/>
      <c r="C21" s="211"/>
      <c r="D21" s="137" t="s">
        <v>106</v>
      </c>
      <c r="E21" s="138">
        <v>1</v>
      </c>
      <c r="F21" s="167">
        <v>2</v>
      </c>
      <c r="G21" s="167">
        <v>5</v>
      </c>
      <c r="H21" s="167">
        <v>0</v>
      </c>
      <c r="I21" s="167">
        <v>0</v>
      </c>
      <c r="J21" s="140">
        <f t="shared" si="0"/>
        <v>8</v>
      </c>
      <c r="K21" s="141">
        <v>5</v>
      </c>
      <c r="L21" s="142">
        <v>1</v>
      </c>
      <c r="M21" s="79">
        <v>1</v>
      </c>
      <c r="N21" s="79">
        <v>2</v>
      </c>
      <c r="O21" s="79">
        <v>0</v>
      </c>
      <c r="P21" s="79">
        <v>0</v>
      </c>
      <c r="Q21" s="140">
        <f t="shared" si="1"/>
        <v>4</v>
      </c>
      <c r="R21" s="143">
        <f t="shared" si="2"/>
        <v>17</v>
      </c>
      <c r="S21" s="40"/>
      <c r="T21" s="40"/>
      <c r="U21" s="40"/>
      <c r="V21" s="40"/>
    </row>
    <row r="22" spans="1:22" ht="19.5" customHeight="1" thickBot="1">
      <c r="A22" s="114"/>
      <c r="B22" s="118"/>
      <c r="C22" s="216"/>
      <c r="D22" s="144" t="s">
        <v>100</v>
      </c>
      <c r="E22" s="145">
        <f aca="true" t="shared" si="8" ref="E22:Q22">SUM(E20)-E21</f>
        <v>-1</v>
      </c>
      <c r="F22" s="146">
        <f t="shared" si="8"/>
        <v>2</v>
      </c>
      <c r="G22" s="146">
        <f t="shared" si="8"/>
        <v>-3</v>
      </c>
      <c r="H22" s="146">
        <f t="shared" si="8"/>
        <v>0</v>
      </c>
      <c r="I22" s="146">
        <f t="shared" si="8"/>
        <v>0</v>
      </c>
      <c r="J22" s="168">
        <f t="shared" si="8"/>
        <v>-2</v>
      </c>
      <c r="K22" s="169">
        <f t="shared" si="8"/>
        <v>0</v>
      </c>
      <c r="L22" s="145">
        <f t="shared" si="8"/>
        <v>-1</v>
      </c>
      <c r="M22" s="146">
        <f t="shared" si="8"/>
        <v>0</v>
      </c>
      <c r="N22" s="146">
        <f t="shared" si="8"/>
        <v>0</v>
      </c>
      <c r="O22" s="146">
        <f t="shared" si="8"/>
        <v>0</v>
      </c>
      <c r="P22" s="146">
        <f t="shared" si="8"/>
        <v>0</v>
      </c>
      <c r="Q22" s="168">
        <f t="shared" si="8"/>
        <v>-1</v>
      </c>
      <c r="R22" s="151">
        <f t="shared" si="2"/>
        <v>-3</v>
      </c>
      <c r="S22" s="40"/>
      <c r="T22" s="40"/>
      <c r="U22" s="40"/>
      <c r="V22" s="40"/>
    </row>
    <row r="23" spans="1:18" ht="19.5" customHeight="1">
      <c r="A23" s="114"/>
      <c r="B23" s="214">
        <v>7</v>
      </c>
      <c r="C23" s="211" t="s">
        <v>86</v>
      </c>
      <c r="D23" s="152" t="s">
        <v>103</v>
      </c>
      <c r="E23" s="153">
        <v>0</v>
      </c>
      <c r="F23" s="154">
        <v>0</v>
      </c>
      <c r="G23" s="154">
        <v>1</v>
      </c>
      <c r="H23" s="154">
        <v>1</v>
      </c>
      <c r="I23" s="154">
        <v>0</v>
      </c>
      <c r="J23" s="155">
        <f aca="true" t="shared" si="9" ref="J23:J40">SUM(E23:I23)</f>
        <v>2</v>
      </c>
      <c r="K23" s="156">
        <v>6</v>
      </c>
      <c r="L23" s="157">
        <v>0</v>
      </c>
      <c r="M23" s="154">
        <v>0</v>
      </c>
      <c r="N23" s="154">
        <v>2</v>
      </c>
      <c r="O23" s="154">
        <v>1</v>
      </c>
      <c r="P23" s="154">
        <v>0</v>
      </c>
      <c r="Q23" s="155">
        <f aca="true" t="shared" si="10" ref="Q23:Q40">SUM(L23:P23)</f>
        <v>3</v>
      </c>
      <c r="R23" s="158">
        <f t="shared" si="2"/>
        <v>11</v>
      </c>
    </row>
    <row r="24" spans="1:18" ht="19.5" customHeight="1">
      <c r="A24" s="114"/>
      <c r="B24" s="214"/>
      <c r="C24" s="211"/>
      <c r="D24" s="137" t="s">
        <v>106</v>
      </c>
      <c r="E24" s="138">
        <v>0</v>
      </c>
      <c r="F24" s="79">
        <v>0</v>
      </c>
      <c r="G24" s="79">
        <v>1</v>
      </c>
      <c r="H24" s="79">
        <v>3</v>
      </c>
      <c r="I24" s="79">
        <v>1</v>
      </c>
      <c r="J24" s="140">
        <f t="shared" si="9"/>
        <v>5</v>
      </c>
      <c r="K24" s="141">
        <v>7</v>
      </c>
      <c r="L24" s="142">
        <v>0</v>
      </c>
      <c r="M24" s="79">
        <v>0</v>
      </c>
      <c r="N24" s="79">
        <v>3</v>
      </c>
      <c r="O24" s="79">
        <v>1</v>
      </c>
      <c r="P24" s="79">
        <v>0</v>
      </c>
      <c r="Q24" s="140">
        <f t="shared" si="10"/>
        <v>4</v>
      </c>
      <c r="R24" s="143">
        <f t="shared" si="2"/>
        <v>16</v>
      </c>
    </row>
    <row r="25" spans="1:18" ht="19.5" customHeight="1" thickBot="1">
      <c r="A25" s="114"/>
      <c r="B25" s="214"/>
      <c r="C25" s="211"/>
      <c r="D25" s="111" t="s">
        <v>100</v>
      </c>
      <c r="E25" s="159">
        <f>SUM(E23)-E24</f>
        <v>0</v>
      </c>
      <c r="F25" s="160">
        <f>SUM(F23)-F24</f>
        <v>0</v>
      </c>
      <c r="G25" s="160">
        <f>SUM(G23)-G24</f>
        <v>0</v>
      </c>
      <c r="H25" s="160">
        <f>SUM(H23)-H24</f>
        <v>-2</v>
      </c>
      <c r="I25" s="160">
        <f>SUM(I23)-I24</f>
        <v>-1</v>
      </c>
      <c r="J25" s="161">
        <f t="shared" si="9"/>
        <v>-3</v>
      </c>
      <c r="K25" s="162">
        <f aca="true" t="shared" si="11" ref="K25:P25">SUM(K23)-K24</f>
        <v>-1</v>
      </c>
      <c r="L25" s="163">
        <f t="shared" si="11"/>
        <v>0</v>
      </c>
      <c r="M25" s="164">
        <f t="shared" si="11"/>
        <v>0</v>
      </c>
      <c r="N25" s="164">
        <f t="shared" si="11"/>
        <v>-1</v>
      </c>
      <c r="O25" s="164">
        <f t="shared" si="11"/>
        <v>0</v>
      </c>
      <c r="P25" s="164">
        <f t="shared" si="11"/>
        <v>0</v>
      </c>
      <c r="Q25" s="161">
        <f t="shared" si="10"/>
        <v>-1</v>
      </c>
      <c r="R25" s="165">
        <f t="shared" si="2"/>
        <v>-5</v>
      </c>
    </row>
    <row r="26" spans="1:18" ht="19.5" customHeight="1">
      <c r="A26" s="114"/>
      <c r="B26" s="217">
        <v>8</v>
      </c>
      <c r="C26" s="215" t="s">
        <v>87</v>
      </c>
      <c r="D26" s="129" t="s">
        <v>104</v>
      </c>
      <c r="E26" s="130">
        <v>2</v>
      </c>
      <c r="F26" s="131">
        <v>9</v>
      </c>
      <c r="G26" s="131">
        <v>7</v>
      </c>
      <c r="H26" s="131">
        <v>2</v>
      </c>
      <c r="I26" s="131">
        <v>1</v>
      </c>
      <c r="J26" s="133">
        <f t="shared" si="9"/>
        <v>21</v>
      </c>
      <c r="K26" s="134">
        <v>4</v>
      </c>
      <c r="L26" s="135">
        <v>1</v>
      </c>
      <c r="M26" s="131">
        <v>4</v>
      </c>
      <c r="N26" s="131">
        <v>2</v>
      </c>
      <c r="O26" s="131">
        <v>1</v>
      </c>
      <c r="P26" s="131">
        <v>0</v>
      </c>
      <c r="Q26" s="133">
        <f t="shared" si="10"/>
        <v>8</v>
      </c>
      <c r="R26" s="136">
        <f t="shared" si="2"/>
        <v>33</v>
      </c>
    </row>
    <row r="27" spans="1:18" ht="19.5" customHeight="1">
      <c r="A27" s="114"/>
      <c r="B27" s="214"/>
      <c r="C27" s="211"/>
      <c r="D27" s="137" t="s">
        <v>107</v>
      </c>
      <c r="E27" s="138">
        <v>9</v>
      </c>
      <c r="F27" s="79">
        <v>7</v>
      </c>
      <c r="G27" s="79">
        <v>6</v>
      </c>
      <c r="H27" s="79">
        <v>3</v>
      </c>
      <c r="I27" s="79">
        <v>1</v>
      </c>
      <c r="J27" s="140">
        <f t="shared" si="9"/>
        <v>26</v>
      </c>
      <c r="K27" s="141">
        <v>6</v>
      </c>
      <c r="L27" s="142">
        <v>2</v>
      </c>
      <c r="M27" s="79">
        <v>2</v>
      </c>
      <c r="N27" s="79">
        <v>2</v>
      </c>
      <c r="O27" s="79">
        <v>1</v>
      </c>
      <c r="P27" s="79">
        <v>0</v>
      </c>
      <c r="Q27" s="140">
        <f t="shared" si="10"/>
        <v>7</v>
      </c>
      <c r="R27" s="143">
        <f t="shared" si="2"/>
        <v>39</v>
      </c>
    </row>
    <row r="28" spans="1:18" ht="19.5" customHeight="1" thickBot="1">
      <c r="A28" s="114"/>
      <c r="B28" s="118"/>
      <c r="C28" s="216"/>
      <c r="D28" s="144" t="s">
        <v>100</v>
      </c>
      <c r="E28" s="145">
        <f>SUM(E26)-E27</f>
        <v>-7</v>
      </c>
      <c r="F28" s="146">
        <f>SUM(F26)-F27</f>
        <v>2</v>
      </c>
      <c r="G28" s="146">
        <f>SUM(G26)-G27</f>
        <v>1</v>
      </c>
      <c r="H28" s="146">
        <f>SUM(H26)-H27</f>
        <v>-1</v>
      </c>
      <c r="I28" s="146">
        <f>SUM(I26)-I27</f>
        <v>0</v>
      </c>
      <c r="J28" s="147">
        <f t="shared" si="9"/>
        <v>-5</v>
      </c>
      <c r="K28" s="148">
        <f aca="true" t="shared" si="12" ref="K28:P28">SUM(K26)-K27</f>
        <v>-2</v>
      </c>
      <c r="L28" s="149">
        <f t="shared" si="12"/>
        <v>-1</v>
      </c>
      <c r="M28" s="150">
        <f t="shared" si="12"/>
        <v>2</v>
      </c>
      <c r="N28" s="150">
        <f t="shared" si="12"/>
        <v>0</v>
      </c>
      <c r="O28" s="150">
        <f t="shared" si="12"/>
        <v>0</v>
      </c>
      <c r="P28" s="150">
        <f t="shared" si="12"/>
        <v>0</v>
      </c>
      <c r="Q28" s="147">
        <f t="shared" si="10"/>
        <v>1</v>
      </c>
      <c r="R28" s="151">
        <f t="shared" si="2"/>
        <v>-6</v>
      </c>
    </row>
    <row r="29" spans="1:18" ht="19.5" customHeight="1">
      <c r="A29" s="114"/>
      <c r="B29" s="214">
        <v>9</v>
      </c>
      <c r="C29" s="211" t="s">
        <v>88</v>
      </c>
      <c r="D29" s="152" t="s">
        <v>103</v>
      </c>
      <c r="E29" s="153">
        <v>3</v>
      </c>
      <c r="F29" s="154">
        <v>0</v>
      </c>
      <c r="G29" s="154">
        <v>6</v>
      </c>
      <c r="H29" s="154">
        <v>4</v>
      </c>
      <c r="I29" s="154">
        <v>0</v>
      </c>
      <c r="J29" s="155">
        <f t="shared" si="9"/>
        <v>13</v>
      </c>
      <c r="K29" s="156">
        <v>5</v>
      </c>
      <c r="L29" s="157">
        <v>0</v>
      </c>
      <c r="M29" s="154">
        <v>0</v>
      </c>
      <c r="N29" s="154">
        <v>1</v>
      </c>
      <c r="O29" s="154">
        <v>1</v>
      </c>
      <c r="P29" s="154">
        <v>0</v>
      </c>
      <c r="Q29" s="155">
        <f t="shared" si="10"/>
        <v>2</v>
      </c>
      <c r="R29" s="158">
        <f t="shared" si="2"/>
        <v>20</v>
      </c>
    </row>
    <row r="30" spans="1:18" ht="19.5" customHeight="1">
      <c r="A30" s="114"/>
      <c r="B30" s="214"/>
      <c r="C30" s="211"/>
      <c r="D30" s="137" t="s">
        <v>108</v>
      </c>
      <c r="E30" s="138">
        <v>2</v>
      </c>
      <c r="F30" s="79">
        <v>1</v>
      </c>
      <c r="G30" s="79">
        <v>10</v>
      </c>
      <c r="H30" s="79">
        <v>3</v>
      </c>
      <c r="I30" s="79">
        <v>0</v>
      </c>
      <c r="J30" s="140">
        <f t="shared" si="9"/>
        <v>16</v>
      </c>
      <c r="K30" s="141">
        <v>4</v>
      </c>
      <c r="L30" s="142">
        <v>0</v>
      </c>
      <c r="M30" s="79">
        <v>1</v>
      </c>
      <c r="N30" s="79">
        <v>1</v>
      </c>
      <c r="O30" s="79">
        <v>1</v>
      </c>
      <c r="P30" s="79">
        <v>0</v>
      </c>
      <c r="Q30" s="140">
        <f t="shared" si="10"/>
        <v>3</v>
      </c>
      <c r="R30" s="143">
        <f t="shared" si="2"/>
        <v>23</v>
      </c>
    </row>
    <row r="31" spans="1:18" ht="19.5" customHeight="1" thickBot="1">
      <c r="A31" s="114"/>
      <c r="B31" s="214"/>
      <c r="C31" s="211"/>
      <c r="D31" s="111" t="s">
        <v>100</v>
      </c>
      <c r="E31" s="159">
        <f>SUM(E29)-E30</f>
        <v>1</v>
      </c>
      <c r="F31" s="160">
        <f>SUM(F29)-F30</f>
        <v>-1</v>
      </c>
      <c r="G31" s="160">
        <f>SUM(G29)-G30</f>
        <v>-4</v>
      </c>
      <c r="H31" s="160">
        <f>SUM(H29)-H30</f>
        <v>1</v>
      </c>
      <c r="I31" s="160">
        <f>SUM(I29)-I30</f>
        <v>0</v>
      </c>
      <c r="J31" s="161">
        <f t="shared" si="9"/>
        <v>-3</v>
      </c>
      <c r="K31" s="162">
        <f aca="true" t="shared" si="13" ref="K31:P31">SUM(K29)-K30</f>
        <v>1</v>
      </c>
      <c r="L31" s="163">
        <f t="shared" si="13"/>
        <v>0</v>
      </c>
      <c r="M31" s="164">
        <f t="shared" si="13"/>
        <v>-1</v>
      </c>
      <c r="N31" s="164">
        <f t="shared" si="13"/>
        <v>0</v>
      </c>
      <c r="O31" s="164">
        <f t="shared" si="13"/>
        <v>0</v>
      </c>
      <c r="P31" s="164">
        <f t="shared" si="13"/>
        <v>0</v>
      </c>
      <c r="Q31" s="161">
        <f t="shared" si="10"/>
        <v>-1</v>
      </c>
      <c r="R31" s="165">
        <f t="shared" si="2"/>
        <v>-3</v>
      </c>
    </row>
    <row r="32" spans="1:18" ht="19.5" customHeight="1">
      <c r="A32" s="114"/>
      <c r="B32" s="217">
        <v>10</v>
      </c>
      <c r="C32" s="215" t="s">
        <v>89</v>
      </c>
      <c r="D32" s="129" t="s">
        <v>103</v>
      </c>
      <c r="E32" s="130">
        <v>23</v>
      </c>
      <c r="F32" s="131">
        <v>21</v>
      </c>
      <c r="G32" s="131">
        <v>9</v>
      </c>
      <c r="H32" s="131">
        <v>2</v>
      </c>
      <c r="I32" s="131">
        <v>0</v>
      </c>
      <c r="J32" s="133">
        <f t="shared" si="9"/>
        <v>55</v>
      </c>
      <c r="K32" s="134">
        <v>6</v>
      </c>
      <c r="L32" s="135">
        <v>6</v>
      </c>
      <c r="M32" s="131">
        <v>8</v>
      </c>
      <c r="N32" s="131">
        <v>4</v>
      </c>
      <c r="O32" s="131">
        <v>1</v>
      </c>
      <c r="P32" s="131">
        <v>0</v>
      </c>
      <c r="Q32" s="133">
        <f t="shared" si="10"/>
        <v>19</v>
      </c>
      <c r="R32" s="136">
        <f t="shared" si="2"/>
        <v>80</v>
      </c>
    </row>
    <row r="33" spans="1:18" ht="19.5" customHeight="1">
      <c r="A33" s="114"/>
      <c r="B33" s="214"/>
      <c r="C33" s="211"/>
      <c r="D33" s="137" t="s">
        <v>108</v>
      </c>
      <c r="E33" s="138">
        <v>20</v>
      </c>
      <c r="F33" s="79">
        <v>19</v>
      </c>
      <c r="G33" s="79">
        <v>12</v>
      </c>
      <c r="H33" s="79">
        <v>7</v>
      </c>
      <c r="I33" s="79">
        <v>0</v>
      </c>
      <c r="J33" s="140">
        <f t="shared" si="9"/>
        <v>58</v>
      </c>
      <c r="K33" s="141">
        <v>10</v>
      </c>
      <c r="L33" s="142">
        <v>4</v>
      </c>
      <c r="M33" s="79">
        <v>6</v>
      </c>
      <c r="N33" s="79">
        <v>3</v>
      </c>
      <c r="O33" s="79">
        <v>1</v>
      </c>
      <c r="P33" s="79">
        <v>0</v>
      </c>
      <c r="Q33" s="140">
        <f t="shared" si="10"/>
        <v>14</v>
      </c>
      <c r="R33" s="143">
        <f t="shared" si="2"/>
        <v>82</v>
      </c>
    </row>
    <row r="34" spans="1:18" ht="19.5" customHeight="1" thickBot="1">
      <c r="A34" s="114"/>
      <c r="B34" s="118"/>
      <c r="C34" s="216"/>
      <c r="D34" s="144" t="s">
        <v>100</v>
      </c>
      <c r="E34" s="145">
        <f>SUM(E32)-E33</f>
        <v>3</v>
      </c>
      <c r="F34" s="146">
        <f>SUM(F32)-F33</f>
        <v>2</v>
      </c>
      <c r="G34" s="146">
        <f>SUM(G32)-G33</f>
        <v>-3</v>
      </c>
      <c r="H34" s="146">
        <f>SUM(H32)-H33</f>
        <v>-5</v>
      </c>
      <c r="I34" s="146">
        <f>SUM(I32)-I33</f>
        <v>0</v>
      </c>
      <c r="J34" s="147">
        <f t="shared" si="9"/>
        <v>-3</v>
      </c>
      <c r="K34" s="148">
        <f aca="true" t="shared" si="14" ref="K34:P34">SUM(K32)-K33</f>
        <v>-4</v>
      </c>
      <c r="L34" s="149">
        <f t="shared" si="14"/>
        <v>2</v>
      </c>
      <c r="M34" s="150">
        <f t="shared" si="14"/>
        <v>2</v>
      </c>
      <c r="N34" s="150">
        <f t="shared" si="14"/>
        <v>1</v>
      </c>
      <c r="O34" s="150">
        <f t="shared" si="14"/>
        <v>0</v>
      </c>
      <c r="P34" s="150">
        <f t="shared" si="14"/>
        <v>0</v>
      </c>
      <c r="Q34" s="147">
        <f t="shared" si="10"/>
        <v>5</v>
      </c>
      <c r="R34" s="151">
        <f t="shared" si="2"/>
        <v>-2</v>
      </c>
    </row>
    <row r="35" spans="1:18" ht="19.5" customHeight="1">
      <c r="A35" s="114"/>
      <c r="B35" s="214">
        <v>11</v>
      </c>
      <c r="C35" s="211" t="s">
        <v>90</v>
      </c>
      <c r="D35" s="152" t="s">
        <v>103</v>
      </c>
      <c r="E35" s="170">
        <v>2</v>
      </c>
      <c r="F35" s="171">
        <v>6</v>
      </c>
      <c r="G35" s="171">
        <v>3</v>
      </c>
      <c r="H35" s="171">
        <v>0</v>
      </c>
      <c r="I35" s="171">
        <v>0</v>
      </c>
      <c r="J35" s="172">
        <f t="shared" si="9"/>
        <v>11</v>
      </c>
      <c r="K35" s="173">
        <v>4</v>
      </c>
      <c r="L35" s="174">
        <v>2</v>
      </c>
      <c r="M35" s="171">
        <v>1</v>
      </c>
      <c r="N35" s="171">
        <v>2</v>
      </c>
      <c r="O35" s="171">
        <v>0</v>
      </c>
      <c r="P35" s="171">
        <v>0</v>
      </c>
      <c r="Q35" s="172">
        <f t="shared" si="10"/>
        <v>5</v>
      </c>
      <c r="R35" s="175">
        <f t="shared" si="2"/>
        <v>20</v>
      </c>
    </row>
    <row r="36" spans="1:18" ht="19.5" customHeight="1">
      <c r="A36" s="114"/>
      <c r="B36" s="214"/>
      <c r="C36" s="211"/>
      <c r="D36" s="137" t="s">
        <v>108</v>
      </c>
      <c r="E36" s="176">
        <v>2</v>
      </c>
      <c r="F36" s="139">
        <v>2</v>
      </c>
      <c r="G36" s="139">
        <v>5</v>
      </c>
      <c r="H36" s="139">
        <v>0</v>
      </c>
      <c r="I36" s="139">
        <v>0</v>
      </c>
      <c r="J36" s="177">
        <f t="shared" si="9"/>
        <v>9</v>
      </c>
      <c r="K36" s="178">
        <v>4</v>
      </c>
      <c r="L36" s="179">
        <v>2</v>
      </c>
      <c r="M36" s="139">
        <v>1</v>
      </c>
      <c r="N36" s="139">
        <v>2</v>
      </c>
      <c r="O36" s="139">
        <v>0</v>
      </c>
      <c r="P36" s="139">
        <v>0</v>
      </c>
      <c r="Q36" s="177">
        <f t="shared" si="10"/>
        <v>5</v>
      </c>
      <c r="R36" s="180">
        <f t="shared" si="2"/>
        <v>18</v>
      </c>
    </row>
    <row r="37" spans="1:18" ht="19.5" customHeight="1" thickBot="1">
      <c r="A37" s="114"/>
      <c r="B37" s="214"/>
      <c r="C37" s="211"/>
      <c r="D37" s="111" t="s">
        <v>100</v>
      </c>
      <c r="E37" s="159">
        <f>SUM(E35)-E36</f>
        <v>0</v>
      </c>
      <c r="F37" s="160">
        <f>SUM(F35)-F36</f>
        <v>4</v>
      </c>
      <c r="G37" s="160">
        <f>SUM(G35)-G36</f>
        <v>-2</v>
      </c>
      <c r="H37" s="160">
        <f>SUM(H35)-H36</f>
        <v>0</v>
      </c>
      <c r="I37" s="160">
        <f>SUM(I35)-I36</f>
        <v>0</v>
      </c>
      <c r="J37" s="161">
        <f t="shared" si="9"/>
        <v>2</v>
      </c>
      <c r="K37" s="162">
        <f aca="true" t="shared" si="15" ref="K37:P37">SUM(K35)-K36</f>
        <v>0</v>
      </c>
      <c r="L37" s="163">
        <f t="shared" si="15"/>
        <v>0</v>
      </c>
      <c r="M37" s="164">
        <f t="shared" si="15"/>
        <v>0</v>
      </c>
      <c r="N37" s="164">
        <f t="shared" si="15"/>
        <v>0</v>
      </c>
      <c r="O37" s="164">
        <f t="shared" si="15"/>
        <v>0</v>
      </c>
      <c r="P37" s="164">
        <f t="shared" si="15"/>
        <v>0</v>
      </c>
      <c r="Q37" s="161">
        <f t="shared" si="10"/>
        <v>0</v>
      </c>
      <c r="R37" s="165">
        <f t="shared" si="2"/>
        <v>2</v>
      </c>
    </row>
    <row r="38" spans="1:18" ht="19.5" customHeight="1">
      <c r="A38" s="114"/>
      <c r="B38" s="217">
        <v>12</v>
      </c>
      <c r="C38" s="215" t="s">
        <v>91</v>
      </c>
      <c r="D38" s="129" t="s">
        <v>105</v>
      </c>
      <c r="E38" s="130">
        <v>0</v>
      </c>
      <c r="F38" s="131">
        <v>2</v>
      </c>
      <c r="G38" s="131">
        <v>2</v>
      </c>
      <c r="H38" s="131">
        <v>0</v>
      </c>
      <c r="I38" s="131">
        <v>0</v>
      </c>
      <c r="J38" s="133">
        <f t="shared" si="9"/>
        <v>4</v>
      </c>
      <c r="K38" s="134">
        <v>2</v>
      </c>
      <c r="L38" s="135">
        <v>0</v>
      </c>
      <c r="M38" s="131">
        <v>2</v>
      </c>
      <c r="N38" s="131">
        <v>1</v>
      </c>
      <c r="O38" s="131">
        <v>0</v>
      </c>
      <c r="P38" s="131">
        <v>0</v>
      </c>
      <c r="Q38" s="133">
        <f t="shared" si="10"/>
        <v>3</v>
      </c>
      <c r="R38" s="136">
        <f t="shared" si="2"/>
        <v>9</v>
      </c>
    </row>
    <row r="39" spans="1:18" ht="19.5" customHeight="1">
      <c r="A39" s="114"/>
      <c r="B39" s="214"/>
      <c r="C39" s="211"/>
      <c r="D39" s="137" t="s">
        <v>108</v>
      </c>
      <c r="E39" s="138">
        <v>0</v>
      </c>
      <c r="F39" s="79">
        <v>2</v>
      </c>
      <c r="G39" s="79">
        <v>2</v>
      </c>
      <c r="H39" s="79">
        <v>0</v>
      </c>
      <c r="I39" s="79">
        <v>0</v>
      </c>
      <c r="J39" s="140">
        <f t="shared" si="9"/>
        <v>4</v>
      </c>
      <c r="K39" s="141">
        <v>2</v>
      </c>
      <c r="L39" s="142">
        <v>0</v>
      </c>
      <c r="M39" s="79">
        <v>2</v>
      </c>
      <c r="N39" s="79">
        <v>1</v>
      </c>
      <c r="O39" s="79">
        <v>0</v>
      </c>
      <c r="P39" s="79">
        <v>0</v>
      </c>
      <c r="Q39" s="140">
        <f t="shared" si="10"/>
        <v>3</v>
      </c>
      <c r="R39" s="143">
        <f t="shared" si="2"/>
        <v>9</v>
      </c>
    </row>
    <row r="40" spans="1:18" ht="19.5" customHeight="1" thickBot="1">
      <c r="A40" s="114"/>
      <c r="B40" s="118"/>
      <c r="C40" s="216"/>
      <c r="D40" s="144" t="s">
        <v>100</v>
      </c>
      <c r="E40" s="145">
        <f>SUM(E38)-E39</f>
        <v>0</v>
      </c>
      <c r="F40" s="146">
        <f>SUM(F38)-F39</f>
        <v>0</v>
      </c>
      <c r="G40" s="146">
        <f>SUM(G38)-G39</f>
        <v>0</v>
      </c>
      <c r="H40" s="146">
        <f>SUM(H38)-H39</f>
        <v>0</v>
      </c>
      <c r="I40" s="146">
        <f>SUM(I38)-I39</f>
        <v>0</v>
      </c>
      <c r="J40" s="147">
        <f t="shared" si="9"/>
        <v>0</v>
      </c>
      <c r="K40" s="148">
        <f aca="true" t="shared" si="16" ref="K40:P40">SUM(K38)-K39</f>
        <v>0</v>
      </c>
      <c r="L40" s="149">
        <f t="shared" si="16"/>
        <v>0</v>
      </c>
      <c r="M40" s="150">
        <f t="shared" si="16"/>
        <v>0</v>
      </c>
      <c r="N40" s="150">
        <f t="shared" si="16"/>
        <v>0</v>
      </c>
      <c r="O40" s="150">
        <f t="shared" si="16"/>
        <v>0</v>
      </c>
      <c r="P40" s="150">
        <f t="shared" si="16"/>
        <v>0</v>
      </c>
      <c r="Q40" s="147">
        <f t="shared" si="10"/>
        <v>0</v>
      </c>
      <c r="R40" s="151">
        <f t="shared" si="2"/>
        <v>0</v>
      </c>
    </row>
    <row r="41" spans="2:18" ht="19.5" customHeight="1">
      <c r="B41" s="214" t="s">
        <v>75</v>
      </c>
      <c r="C41" s="119"/>
      <c r="D41" s="181" t="s">
        <v>103</v>
      </c>
      <c r="E41" s="153">
        <f aca="true" t="shared" si="17" ref="E41:R41">SUM(E5)+E8+E11+E14+E17+E20+E23+E26+E29+E32+E35+E38</f>
        <v>77</v>
      </c>
      <c r="F41" s="182">
        <f t="shared" si="17"/>
        <v>133</v>
      </c>
      <c r="G41" s="182">
        <f t="shared" si="17"/>
        <v>116</v>
      </c>
      <c r="H41" s="182">
        <f t="shared" si="17"/>
        <v>52</v>
      </c>
      <c r="I41" s="182">
        <f t="shared" si="17"/>
        <v>18</v>
      </c>
      <c r="J41" s="183">
        <f t="shared" si="17"/>
        <v>396</v>
      </c>
      <c r="K41" s="184">
        <f t="shared" si="17"/>
        <v>118</v>
      </c>
      <c r="L41" s="153">
        <f t="shared" si="17"/>
        <v>33</v>
      </c>
      <c r="M41" s="182">
        <f t="shared" si="17"/>
        <v>54</v>
      </c>
      <c r="N41" s="182">
        <f t="shared" si="17"/>
        <v>42</v>
      </c>
      <c r="O41" s="182">
        <f t="shared" si="17"/>
        <v>15</v>
      </c>
      <c r="P41" s="182">
        <f t="shared" si="17"/>
        <v>9</v>
      </c>
      <c r="Q41" s="183">
        <f t="shared" si="17"/>
        <v>153</v>
      </c>
      <c r="R41" s="185">
        <f t="shared" si="17"/>
        <v>667</v>
      </c>
    </row>
    <row r="42" spans="2:18" ht="19.5" customHeight="1">
      <c r="B42" s="214"/>
      <c r="C42" s="119"/>
      <c r="D42" s="186" t="s">
        <v>108</v>
      </c>
      <c r="E42" s="138">
        <f aca="true" t="shared" si="18" ref="E42:R42">SUM(E6)+E9+E12+E15+E18+E21+E24+E27+E30+E33+E36+E39</f>
        <v>110</v>
      </c>
      <c r="F42" s="167">
        <f t="shared" si="18"/>
        <v>148</v>
      </c>
      <c r="G42" s="167">
        <f t="shared" si="18"/>
        <v>133</v>
      </c>
      <c r="H42" s="167">
        <f t="shared" si="18"/>
        <v>61</v>
      </c>
      <c r="I42" s="167">
        <f t="shared" si="18"/>
        <v>25</v>
      </c>
      <c r="J42" s="187">
        <f t="shared" si="18"/>
        <v>477</v>
      </c>
      <c r="K42" s="188">
        <f t="shared" si="18"/>
        <v>139</v>
      </c>
      <c r="L42" s="138">
        <f t="shared" si="18"/>
        <v>35</v>
      </c>
      <c r="M42" s="167">
        <f t="shared" si="18"/>
        <v>53</v>
      </c>
      <c r="N42" s="167">
        <f t="shared" si="18"/>
        <v>43</v>
      </c>
      <c r="O42" s="167">
        <f t="shared" si="18"/>
        <v>15</v>
      </c>
      <c r="P42" s="167">
        <f t="shared" si="18"/>
        <v>8</v>
      </c>
      <c r="Q42" s="187">
        <f t="shared" si="18"/>
        <v>154</v>
      </c>
      <c r="R42" s="189">
        <f t="shared" si="18"/>
        <v>770</v>
      </c>
    </row>
    <row r="43" spans="2:18" ht="19.5" customHeight="1" thickBot="1">
      <c r="B43" s="118"/>
      <c r="C43" s="120"/>
      <c r="D43" s="190" t="s">
        <v>100</v>
      </c>
      <c r="E43" s="145">
        <f>SUM(E41)-E42</f>
        <v>-33</v>
      </c>
      <c r="F43" s="146">
        <f>SUM(F41)-F42</f>
        <v>-15</v>
      </c>
      <c r="G43" s="146">
        <f>SUM(G41)-G42</f>
        <v>-17</v>
      </c>
      <c r="H43" s="146">
        <f>SUM(H41)-H42</f>
        <v>-9</v>
      </c>
      <c r="I43" s="146">
        <f>SUM(I41)-I42</f>
        <v>-7</v>
      </c>
      <c r="J43" s="147">
        <f>SUM(E43:I43)</f>
        <v>-81</v>
      </c>
      <c r="K43" s="148">
        <f aca="true" t="shared" si="19" ref="K43:Q43">SUM(K41)-K42</f>
        <v>-21</v>
      </c>
      <c r="L43" s="149">
        <f t="shared" si="19"/>
        <v>-2</v>
      </c>
      <c r="M43" s="150">
        <f t="shared" si="19"/>
        <v>1</v>
      </c>
      <c r="N43" s="150">
        <f t="shared" si="19"/>
        <v>-1</v>
      </c>
      <c r="O43" s="150">
        <f t="shared" si="19"/>
        <v>0</v>
      </c>
      <c r="P43" s="150">
        <f t="shared" si="19"/>
        <v>1</v>
      </c>
      <c r="Q43" s="147">
        <f t="shared" si="19"/>
        <v>-1</v>
      </c>
      <c r="R43" s="191">
        <f>J43+K43+Q43</f>
        <v>-103</v>
      </c>
    </row>
    <row r="44" spans="2:18" ht="19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ht="21"/>
    <row r="46" ht="21"/>
    <row r="47" ht="21"/>
    <row r="51" ht="21"/>
    <row r="55" ht="21"/>
    <row r="56" ht="21"/>
    <row r="57" ht="21"/>
    <row r="58" ht="21"/>
    <row r="59" ht="21"/>
    <row r="60" ht="21"/>
  </sheetData>
  <mergeCells count="32">
    <mergeCell ref="E2:J2"/>
    <mergeCell ref="C20:C22"/>
    <mergeCell ref="C38:C40"/>
    <mergeCell ref="P2:R2"/>
    <mergeCell ref="B38:B40"/>
    <mergeCell ref="B8:B10"/>
    <mergeCell ref="C17:C19"/>
    <mergeCell ref="B35:B37"/>
    <mergeCell ref="B26:B28"/>
    <mergeCell ref="C35:C37"/>
    <mergeCell ref="C23:C25"/>
    <mergeCell ref="B20:B22"/>
    <mergeCell ref="E3:J3"/>
    <mergeCell ref="B41:C43"/>
    <mergeCell ref="B17:B19"/>
    <mergeCell ref="B14:B16"/>
    <mergeCell ref="B32:B34"/>
    <mergeCell ref="B29:B31"/>
    <mergeCell ref="B23:B25"/>
    <mergeCell ref="C32:C34"/>
    <mergeCell ref="C14:C16"/>
    <mergeCell ref="C26:C28"/>
    <mergeCell ref="L3:Q3"/>
    <mergeCell ref="C29:C31"/>
    <mergeCell ref="R3:R4"/>
    <mergeCell ref="B11:B13"/>
    <mergeCell ref="C5:C7"/>
    <mergeCell ref="C8:C10"/>
    <mergeCell ref="B3:B4"/>
    <mergeCell ref="C3:C4"/>
    <mergeCell ref="C11:C13"/>
    <mergeCell ref="B5:B7"/>
  </mergeCells>
  <printOptions/>
  <pageMargins left="0.5905511811023623" right="0.5905511811023623" top="0.54" bottom="0.4330708661417323" header="0.35433070866141736" footer="0.15748031496062992"/>
  <pageSetup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3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70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/>
      <c r="D14" s="48"/>
      <c r="E14" s="48"/>
      <c r="F14" s="48"/>
      <c r="G14" s="48"/>
      <c r="H14" s="48"/>
      <c r="I14" s="48"/>
      <c r="J14" s="48"/>
      <c r="K14" s="48"/>
      <c r="L14" s="48">
        <f>SUM(C14:K14)</f>
        <v>0</v>
      </c>
      <c r="M14" s="48"/>
      <c r="N14" s="48"/>
      <c r="O14" s="48"/>
      <c r="P14" s="48"/>
      <c r="Q14" s="48"/>
      <c r="R14" s="48"/>
      <c r="S14" s="49">
        <f>SUM(N14:R14)</f>
        <v>0</v>
      </c>
      <c r="T14" s="63">
        <f>L14+M14+S14</f>
        <v>0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/>
      <c r="D27" s="48"/>
      <c r="E27" s="48"/>
      <c r="F27" s="48"/>
      <c r="G27" s="48"/>
      <c r="H27" s="48"/>
      <c r="I27" s="48"/>
      <c r="J27" s="48"/>
      <c r="K27" s="48"/>
      <c r="L27" s="48">
        <f>SUM(C27:K27)</f>
        <v>0</v>
      </c>
      <c r="M27" s="48"/>
      <c r="N27" s="48"/>
      <c r="O27" s="48"/>
      <c r="P27" s="48"/>
      <c r="Q27" s="48"/>
      <c r="R27" s="48"/>
      <c r="S27" s="49">
        <f>SUM(N27:R27)</f>
        <v>0</v>
      </c>
      <c r="T27" s="63">
        <f>L27+M27+S27</f>
        <v>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22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70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/>
      <c r="D14" s="48"/>
      <c r="E14" s="48"/>
      <c r="F14" s="48"/>
      <c r="G14" s="48"/>
      <c r="H14" s="48"/>
      <c r="I14" s="48"/>
      <c r="J14" s="48"/>
      <c r="K14" s="48"/>
      <c r="L14" s="48">
        <f>SUM(C14:K14)</f>
        <v>0</v>
      </c>
      <c r="M14" s="48"/>
      <c r="N14" s="48"/>
      <c r="O14" s="48"/>
      <c r="P14" s="48"/>
      <c r="Q14" s="48"/>
      <c r="R14" s="48"/>
      <c r="S14" s="49">
        <f>SUM(N14:R14)</f>
        <v>0</v>
      </c>
      <c r="T14" s="63">
        <f>L14+M14+S14</f>
        <v>0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>
        <v>3</v>
      </c>
      <c r="F18" s="56" t="s">
        <v>115</v>
      </c>
      <c r="G18" s="72">
        <v>4</v>
      </c>
      <c r="H18" s="56" t="s">
        <v>116</v>
      </c>
      <c r="I18" s="72">
        <v>3</v>
      </c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>
        <v>3</v>
      </c>
      <c r="D19" s="56" t="s">
        <v>119</v>
      </c>
      <c r="E19" s="73">
        <v>4</v>
      </c>
      <c r="F19" s="56" t="s">
        <v>120</v>
      </c>
      <c r="G19" s="73">
        <v>2</v>
      </c>
      <c r="H19" s="56" t="s">
        <v>121</v>
      </c>
      <c r="I19" s="73">
        <v>1</v>
      </c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>
        <v>5</v>
      </c>
      <c r="D20" s="56" t="s">
        <v>123</v>
      </c>
      <c r="E20" s="74">
        <v>5</v>
      </c>
      <c r="F20" s="56" t="s">
        <v>124</v>
      </c>
      <c r="G20" s="73">
        <v>4</v>
      </c>
      <c r="H20" s="56" t="s">
        <v>125</v>
      </c>
      <c r="I20" s="73">
        <v>2</v>
      </c>
      <c r="J20" s="56" t="s">
        <v>126</v>
      </c>
      <c r="K20" s="73">
        <v>2</v>
      </c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>
        <v>1</v>
      </c>
      <c r="H21" s="56" t="s">
        <v>117</v>
      </c>
      <c r="I21" s="73">
        <v>2</v>
      </c>
      <c r="J21" s="56" t="s">
        <v>128</v>
      </c>
      <c r="K21" s="73">
        <v>0</v>
      </c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>
        <v>0</v>
      </c>
      <c r="J22" s="56" t="s">
        <v>129</v>
      </c>
      <c r="K22" s="73">
        <v>1</v>
      </c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>
        <v>2</v>
      </c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>
        <v>0</v>
      </c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>
        <v>3</v>
      </c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8</v>
      </c>
      <c r="D26" s="44"/>
      <c r="E26" s="68">
        <f>SUM(E18:E20)</f>
        <v>12</v>
      </c>
      <c r="F26" s="44"/>
      <c r="G26" s="68">
        <f>SUM(G18:G21)</f>
        <v>11</v>
      </c>
      <c r="H26" s="44"/>
      <c r="I26" s="68">
        <f>SUM(I18:I22)</f>
        <v>8</v>
      </c>
      <c r="J26" s="44"/>
      <c r="K26" s="71">
        <f>SUM(K18:K25)</f>
        <v>8</v>
      </c>
      <c r="L26" s="198">
        <f>SUM(C26:K26)</f>
        <v>47</v>
      </c>
      <c r="M26" s="48">
        <v>16</v>
      </c>
      <c r="N26" s="48">
        <v>4</v>
      </c>
      <c r="O26" s="48">
        <v>8</v>
      </c>
      <c r="P26" s="48">
        <v>4</v>
      </c>
      <c r="Q26" s="48">
        <v>2</v>
      </c>
      <c r="R26" s="48">
        <v>1</v>
      </c>
      <c r="S26" s="49">
        <f>SUM(N26:R26)</f>
        <v>19</v>
      </c>
      <c r="T26" s="63">
        <f>L26+M26+S26</f>
        <v>82</v>
      </c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/>
      <c r="D27" s="48"/>
      <c r="E27" s="48"/>
      <c r="F27" s="48"/>
      <c r="G27" s="48"/>
      <c r="H27" s="48"/>
      <c r="I27" s="48"/>
      <c r="J27" s="48"/>
      <c r="K27" s="48"/>
      <c r="L27" s="48">
        <f>SUM(C27:K27)</f>
        <v>0</v>
      </c>
      <c r="M27" s="48"/>
      <c r="N27" s="48"/>
      <c r="O27" s="48"/>
      <c r="P27" s="48"/>
      <c r="Q27" s="48"/>
      <c r="R27" s="48"/>
      <c r="S27" s="49">
        <f>SUM(N27:R27)</f>
        <v>0</v>
      </c>
      <c r="T27" s="63">
        <f>L27+M27+S27</f>
        <v>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72">
        <v>5</v>
      </c>
      <c r="F31" s="56" t="s">
        <v>115</v>
      </c>
      <c r="G31" s="72">
        <v>5</v>
      </c>
      <c r="H31" s="56" t="s">
        <v>116</v>
      </c>
      <c r="I31" s="72">
        <v>1</v>
      </c>
      <c r="J31" s="56" t="s">
        <v>117</v>
      </c>
      <c r="K31" s="72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73">
        <v>3</v>
      </c>
      <c r="F32" s="56" t="s">
        <v>120</v>
      </c>
      <c r="G32" s="73">
        <v>4</v>
      </c>
      <c r="H32" s="56" t="s">
        <v>121</v>
      </c>
      <c r="I32" s="73">
        <v>3</v>
      </c>
      <c r="J32" s="56" t="s">
        <v>122</v>
      </c>
      <c r="K32" s="73"/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80">
        <v>3</v>
      </c>
      <c r="D33" s="56" t="s">
        <v>123</v>
      </c>
      <c r="E33" s="74">
        <v>4</v>
      </c>
      <c r="F33" s="56" t="s">
        <v>124</v>
      </c>
      <c r="G33" s="73">
        <v>2</v>
      </c>
      <c r="H33" s="56" t="s">
        <v>125</v>
      </c>
      <c r="I33" s="73">
        <v>1</v>
      </c>
      <c r="J33" s="56" t="s">
        <v>126</v>
      </c>
      <c r="K33" s="73"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74">
        <v>4</v>
      </c>
      <c r="H34" s="56" t="s">
        <v>117</v>
      </c>
      <c r="I34" s="73">
        <v>2</v>
      </c>
      <c r="J34" s="56" t="s">
        <v>128</v>
      </c>
      <c r="K34" s="73">
        <v>2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74">
        <v>2</v>
      </c>
      <c r="J35" s="56" t="s">
        <v>129</v>
      </c>
      <c r="K35" s="73"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73">
        <v>1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73">
        <v>2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83"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3</v>
      </c>
      <c r="D39" s="77"/>
      <c r="E39" s="77">
        <f>SUM(E31:E33)</f>
        <v>12</v>
      </c>
      <c r="F39" s="77"/>
      <c r="G39" s="77">
        <f>SUM(G31:G34)</f>
        <v>15</v>
      </c>
      <c r="H39" s="77"/>
      <c r="I39" s="77">
        <f>SUM(I31:I35)</f>
        <v>9</v>
      </c>
      <c r="J39" s="77"/>
      <c r="K39" s="77">
        <f>SUM(K31:K38)</f>
        <v>5</v>
      </c>
      <c r="L39" s="78">
        <f>SUM(C39:K39)</f>
        <v>44</v>
      </c>
      <c r="M39" s="97">
        <v>16</v>
      </c>
      <c r="N39" s="76">
        <v>4</v>
      </c>
      <c r="O39" s="77">
        <v>8</v>
      </c>
      <c r="P39" s="77">
        <v>4</v>
      </c>
      <c r="Q39" s="77">
        <v>2</v>
      </c>
      <c r="R39" s="77">
        <v>1</v>
      </c>
      <c r="S39" s="78">
        <f>SUM(N39:R39)</f>
        <v>19</v>
      </c>
      <c r="T39" s="90">
        <f>+L39+M39+S39</f>
        <v>79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>
        <v>2</v>
      </c>
      <c r="F40" s="104"/>
      <c r="G40" s="197">
        <v>3</v>
      </c>
      <c r="H40" s="104"/>
      <c r="I40" s="197">
        <v>1</v>
      </c>
      <c r="J40" s="104"/>
      <c r="K40" s="104">
        <v>0</v>
      </c>
      <c r="L40" s="105">
        <f>SUM(C40:K40)</f>
        <v>6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6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>
        <v>6</v>
      </c>
      <c r="D41" s="101"/>
      <c r="E41" s="196">
        <v>3</v>
      </c>
      <c r="F41" s="101"/>
      <c r="G41" s="101"/>
      <c r="H41" s="101"/>
      <c r="I41" s="101"/>
      <c r="J41" s="101"/>
      <c r="K41" s="101">
        <v>0</v>
      </c>
      <c r="L41" s="102">
        <f>SUM(C41:K41)</f>
        <v>9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9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9</v>
      </c>
      <c r="D42" s="101"/>
      <c r="E42" s="101">
        <f>+E39-E40+E41</f>
        <v>13</v>
      </c>
      <c r="F42" s="101"/>
      <c r="G42" s="101">
        <f>+G39-G40+G41</f>
        <v>12</v>
      </c>
      <c r="H42" s="101"/>
      <c r="I42" s="101">
        <f>+I39-I40+I41</f>
        <v>8</v>
      </c>
      <c r="J42" s="101"/>
      <c r="K42" s="101">
        <f>+K39-K40+K41</f>
        <v>5</v>
      </c>
      <c r="L42" s="199">
        <f>SUM(C42:K42)</f>
        <v>47</v>
      </c>
      <c r="M42" s="107">
        <v>16</v>
      </c>
      <c r="N42" s="108">
        <v>4</v>
      </c>
      <c r="O42" s="104">
        <v>8</v>
      </c>
      <c r="P42" s="104">
        <v>4</v>
      </c>
      <c r="Q42" s="104">
        <v>2</v>
      </c>
      <c r="R42" s="104">
        <v>1</v>
      </c>
      <c r="S42" s="105">
        <f>SUM(N42:R42)</f>
        <v>19</v>
      </c>
      <c r="T42" s="109">
        <f>+L42+M42+S42</f>
        <v>82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29:L29"/>
    <mergeCell ref="N29:S29"/>
    <mergeCell ref="B30:C30"/>
    <mergeCell ref="D30:E30"/>
    <mergeCell ref="F30:G30"/>
    <mergeCell ref="H30:I30"/>
    <mergeCell ref="J30:K30"/>
    <mergeCell ref="B16:L16"/>
    <mergeCell ref="N16:S16"/>
    <mergeCell ref="B17:C17"/>
    <mergeCell ref="D17:E17"/>
    <mergeCell ref="F17:G17"/>
    <mergeCell ref="H17:I17"/>
    <mergeCell ref="J17:K17"/>
    <mergeCell ref="B3:L3"/>
    <mergeCell ref="N3:S3"/>
    <mergeCell ref="B4:C4"/>
    <mergeCell ref="D4:E4"/>
    <mergeCell ref="F4:G4"/>
    <mergeCell ref="H4:I4"/>
    <mergeCell ref="J4:K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133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/>
      <c r="D14" s="48"/>
      <c r="E14" s="48">
        <v>2</v>
      </c>
      <c r="F14" s="48"/>
      <c r="G14" s="48">
        <v>2</v>
      </c>
      <c r="H14" s="48"/>
      <c r="I14" s="48"/>
      <c r="J14" s="48"/>
      <c r="K14" s="48"/>
      <c r="L14" s="48">
        <f>SUM(C14:K14)</f>
        <v>4</v>
      </c>
      <c r="M14" s="48">
        <v>2</v>
      </c>
      <c r="N14" s="48">
        <v>0</v>
      </c>
      <c r="O14" s="48">
        <v>2</v>
      </c>
      <c r="P14" s="48">
        <v>1</v>
      </c>
      <c r="Q14" s="48">
        <v>0</v>
      </c>
      <c r="R14" s="48">
        <v>0</v>
      </c>
      <c r="S14" s="49">
        <f>SUM(N14:R14)</f>
        <v>3</v>
      </c>
      <c r="T14" s="63">
        <f>L14+M14+S14</f>
        <v>9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/>
      <c r="D27" s="48"/>
      <c r="E27" s="48">
        <v>2</v>
      </c>
      <c r="F27" s="48"/>
      <c r="G27" s="48">
        <v>2</v>
      </c>
      <c r="H27" s="48"/>
      <c r="I27" s="48"/>
      <c r="J27" s="48"/>
      <c r="K27" s="48"/>
      <c r="L27" s="48">
        <f>SUM(C27:K27)</f>
        <v>4</v>
      </c>
      <c r="M27" s="48">
        <v>2</v>
      </c>
      <c r="N27" s="48">
        <v>0</v>
      </c>
      <c r="O27" s="48">
        <v>2</v>
      </c>
      <c r="P27" s="48">
        <v>1</v>
      </c>
      <c r="Q27" s="48">
        <v>0</v>
      </c>
      <c r="R27" s="48">
        <v>0</v>
      </c>
      <c r="S27" s="49">
        <f>SUM(N27:R27)</f>
        <v>3</v>
      </c>
      <c r="T27" s="63">
        <f>L27+M27+S27</f>
        <v>9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7"/>
  <sheetViews>
    <sheetView tabSelected="1"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134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2</v>
      </c>
      <c r="D14" s="48"/>
      <c r="E14" s="48">
        <v>2</v>
      </c>
      <c r="F14" s="48"/>
      <c r="G14" s="48">
        <v>5</v>
      </c>
      <c r="H14" s="48"/>
      <c r="I14" s="48"/>
      <c r="J14" s="48"/>
      <c r="K14" s="48"/>
      <c r="L14" s="48">
        <f>SUM(C14:K14)</f>
        <v>9</v>
      </c>
      <c r="M14" s="48">
        <v>4</v>
      </c>
      <c r="N14" s="48">
        <v>2</v>
      </c>
      <c r="O14" s="48">
        <v>1</v>
      </c>
      <c r="P14" s="48">
        <v>2</v>
      </c>
      <c r="Q14" s="48">
        <v>0</v>
      </c>
      <c r="R14" s="48">
        <v>0</v>
      </c>
      <c r="S14" s="49">
        <f>SUM(N14:R14)</f>
        <v>5</v>
      </c>
      <c r="T14" s="63">
        <f>L14+M14+S14</f>
        <v>18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2</v>
      </c>
      <c r="D27" s="48"/>
      <c r="E27" s="48">
        <v>6</v>
      </c>
      <c r="F27" s="48"/>
      <c r="G27" s="48">
        <v>3</v>
      </c>
      <c r="H27" s="48"/>
      <c r="I27" s="48"/>
      <c r="J27" s="48"/>
      <c r="K27" s="48"/>
      <c r="L27" s="48">
        <f>SUM(C27:K27)</f>
        <v>11</v>
      </c>
      <c r="M27" s="48">
        <v>4</v>
      </c>
      <c r="N27" s="48">
        <v>2</v>
      </c>
      <c r="O27" s="48">
        <v>1</v>
      </c>
      <c r="P27" s="48">
        <v>2</v>
      </c>
      <c r="Q27" s="48">
        <v>0</v>
      </c>
      <c r="R27" s="48">
        <v>0</v>
      </c>
      <c r="S27" s="49">
        <f>SUM(N27:R27)</f>
        <v>5</v>
      </c>
      <c r="T27" s="63">
        <f>L27+M27+S27</f>
        <v>20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135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20</v>
      </c>
      <c r="D14" s="48"/>
      <c r="E14" s="48">
        <v>19</v>
      </c>
      <c r="F14" s="48"/>
      <c r="G14" s="48">
        <v>12</v>
      </c>
      <c r="H14" s="48"/>
      <c r="I14" s="48">
        <v>7</v>
      </c>
      <c r="J14" s="48"/>
      <c r="K14" s="48"/>
      <c r="L14" s="48">
        <f>SUM(C14:K14)</f>
        <v>58</v>
      </c>
      <c r="M14" s="48">
        <v>10</v>
      </c>
      <c r="N14" s="48">
        <v>4</v>
      </c>
      <c r="O14" s="48">
        <v>6</v>
      </c>
      <c r="P14" s="48">
        <v>3</v>
      </c>
      <c r="Q14" s="48">
        <v>1</v>
      </c>
      <c r="R14" s="48">
        <v>0</v>
      </c>
      <c r="S14" s="49">
        <f>SUM(N14:R14)</f>
        <v>14</v>
      </c>
      <c r="T14" s="63">
        <f>L14+M14+S14</f>
        <v>82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23</v>
      </c>
      <c r="D27" s="48"/>
      <c r="E27" s="48">
        <v>21</v>
      </c>
      <c r="F27" s="48"/>
      <c r="G27" s="48">
        <v>9</v>
      </c>
      <c r="H27" s="48"/>
      <c r="I27" s="48">
        <v>2</v>
      </c>
      <c r="J27" s="48"/>
      <c r="K27" s="48"/>
      <c r="L27" s="48">
        <f>SUM(C27:K27)</f>
        <v>55</v>
      </c>
      <c r="M27" s="48">
        <v>6</v>
      </c>
      <c r="N27" s="48">
        <v>6</v>
      </c>
      <c r="O27" s="48">
        <v>8</v>
      </c>
      <c r="P27" s="48">
        <v>4</v>
      </c>
      <c r="Q27" s="48">
        <v>1</v>
      </c>
      <c r="R27" s="48">
        <v>0</v>
      </c>
      <c r="S27" s="49">
        <f>SUM(N27:R27)</f>
        <v>19</v>
      </c>
      <c r="T27" s="63">
        <f>L27+M27+S27</f>
        <v>80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136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2</v>
      </c>
      <c r="D14" s="48"/>
      <c r="E14" s="48">
        <v>1</v>
      </c>
      <c r="F14" s="48"/>
      <c r="G14" s="48">
        <v>10</v>
      </c>
      <c r="H14" s="48"/>
      <c r="I14" s="48">
        <v>3</v>
      </c>
      <c r="J14" s="48"/>
      <c r="K14" s="48"/>
      <c r="L14" s="48">
        <f>SUM(C14:K14)</f>
        <v>16</v>
      </c>
      <c r="M14" s="48">
        <v>4</v>
      </c>
      <c r="N14" s="48">
        <v>0</v>
      </c>
      <c r="O14" s="48">
        <v>1</v>
      </c>
      <c r="P14" s="48">
        <v>1</v>
      </c>
      <c r="Q14" s="48">
        <v>1</v>
      </c>
      <c r="R14" s="48">
        <v>0</v>
      </c>
      <c r="S14" s="49">
        <f>SUM(N14:R14)</f>
        <v>3</v>
      </c>
      <c r="T14" s="63">
        <f>L14+M14+S14</f>
        <v>23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3</v>
      </c>
      <c r="D27" s="48"/>
      <c r="E27" s="48">
        <v>0</v>
      </c>
      <c r="F27" s="48"/>
      <c r="G27" s="48">
        <v>6</v>
      </c>
      <c r="H27" s="48"/>
      <c r="I27" s="48">
        <v>4</v>
      </c>
      <c r="J27" s="48"/>
      <c r="K27" s="48"/>
      <c r="L27" s="48">
        <f>SUM(C27:K27)</f>
        <v>13</v>
      </c>
      <c r="M27" s="48">
        <v>5</v>
      </c>
      <c r="N27" s="48">
        <v>0</v>
      </c>
      <c r="O27" s="48">
        <v>0</v>
      </c>
      <c r="P27" s="48">
        <v>1</v>
      </c>
      <c r="Q27" s="48">
        <v>1</v>
      </c>
      <c r="R27" s="48">
        <v>0</v>
      </c>
      <c r="S27" s="49">
        <f>SUM(N27:R27)</f>
        <v>2</v>
      </c>
      <c r="T27" s="63">
        <f>L27+M27+S27</f>
        <v>20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7"/>
  <sheetViews>
    <sheetView workbookViewId="0" topLeftCell="A13">
      <selection activeCell="A34" sqref="A34"/>
    </sheetView>
  </sheetViews>
  <sheetFormatPr defaultColWidth="8.69921875" defaultRowHeight="14.25"/>
  <cols>
    <col min="1" max="1" width="4.796875" style="0" customWidth="1"/>
    <col min="2" max="11" width="4.59765625" style="0" customWidth="1"/>
    <col min="12" max="13" width="6.59765625" style="0" customWidth="1"/>
    <col min="14" max="19" width="4.59765625" style="0" customWidth="1"/>
    <col min="20" max="20" width="6.59765625" style="0" customWidth="1"/>
    <col min="21" max="21" width="3.69921875" style="0" customWidth="1"/>
  </cols>
  <sheetData>
    <row r="1" spans="1:24" ht="20.25" customHeight="1">
      <c r="A1" s="99" t="s">
        <v>71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32"/>
      <c r="N1" s="60"/>
      <c r="O1" s="59"/>
      <c r="P1" s="61"/>
      <c r="Q1" s="61"/>
      <c r="R1" s="61"/>
      <c r="S1" s="61"/>
      <c r="T1" s="39"/>
      <c r="U1" s="40"/>
      <c r="V1" s="40"/>
      <c r="W1" s="40"/>
      <c r="X1" s="40"/>
    </row>
    <row r="2" spans="1:24" ht="16.5" customHeight="1">
      <c r="A2" s="98" t="s">
        <v>137</v>
      </c>
      <c r="B2" s="98"/>
      <c r="C2" s="64"/>
      <c r="D2" s="64"/>
      <c r="E2" s="64" t="s">
        <v>109</v>
      </c>
      <c r="F2" s="50"/>
      <c r="G2" s="98"/>
      <c r="H2" s="50"/>
      <c r="I2" s="50"/>
      <c r="J2" s="50"/>
      <c r="K2" s="50"/>
      <c r="L2" s="50"/>
      <c r="M2" s="37"/>
      <c r="N2" s="38"/>
      <c r="O2" s="51"/>
      <c r="P2" s="52"/>
      <c r="Q2" s="52"/>
      <c r="R2" s="52"/>
      <c r="S2" s="52"/>
      <c r="T2" s="62"/>
      <c r="U2" s="40"/>
      <c r="W2" s="40"/>
      <c r="X2" s="40"/>
    </row>
    <row r="3" spans="2:24" ht="16.5" customHeight="1">
      <c r="B3" s="124" t="s">
        <v>32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42"/>
      <c r="N3" s="219" t="s">
        <v>33</v>
      </c>
      <c r="O3" s="220"/>
      <c r="P3" s="220"/>
      <c r="Q3" s="220"/>
      <c r="R3" s="220"/>
      <c r="S3" s="220"/>
      <c r="T3" s="43" t="s">
        <v>34</v>
      </c>
      <c r="U3" s="40"/>
      <c r="V3" s="40"/>
      <c r="W3" s="40"/>
      <c r="X3" s="40"/>
    </row>
    <row r="4" spans="2:42" ht="16.5" customHeight="1" thickBot="1">
      <c r="B4" s="221" t="s">
        <v>92</v>
      </c>
      <c r="C4" s="222"/>
      <c r="D4" s="221" t="s">
        <v>35</v>
      </c>
      <c r="E4" s="222"/>
      <c r="F4" s="221" t="s">
        <v>36</v>
      </c>
      <c r="G4" s="222"/>
      <c r="H4" s="221" t="s">
        <v>37</v>
      </c>
      <c r="I4" s="222"/>
      <c r="J4" s="221" t="s">
        <v>38</v>
      </c>
      <c r="K4" s="222"/>
      <c r="L4" s="44" t="s">
        <v>34</v>
      </c>
      <c r="M4" s="44" t="s">
        <v>39</v>
      </c>
      <c r="N4" s="44" t="s">
        <v>92</v>
      </c>
      <c r="O4" s="44" t="s">
        <v>35</v>
      </c>
      <c r="P4" s="44" t="s">
        <v>36</v>
      </c>
      <c r="Q4" s="44" t="s">
        <v>37</v>
      </c>
      <c r="R4" s="44" t="s">
        <v>38</v>
      </c>
      <c r="S4" s="44" t="s">
        <v>34</v>
      </c>
      <c r="T4" s="45"/>
      <c r="U4" s="40"/>
      <c r="V4" s="40"/>
      <c r="W4" s="4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2:42" ht="16.5" customHeight="1" thickBot="1">
      <c r="B5" s="53" t="s">
        <v>42</v>
      </c>
      <c r="C5" s="194"/>
      <c r="D5" s="56" t="s">
        <v>44</v>
      </c>
      <c r="E5" s="72"/>
      <c r="F5" s="56" t="s">
        <v>47</v>
      </c>
      <c r="G5" s="72"/>
      <c r="H5" s="56" t="s">
        <v>51</v>
      </c>
      <c r="I5" s="72"/>
      <c r="J5" s="56" t="s">
        <v>54</v>
      </c>
      <c r="K5" s="72"/>
      <c r="L5" s="55"/>
      <c r="M5" s="44"/>
      <c r="N5" s="44"/>
      <c r="O5" s="44"/>
      <c r="P5" s="44"/>
      <c r="Q5" s="44"/>
      <c r="R5" s="44"/>
      <c r="S5" s="53"/>
      <c r="T5" s="45"/>
      <c r="U5" s="40"/>
      <c r="V5" s="46"/>
      <c r="W5" s="4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ht="16.5" customHeight="1">
      <c r="B6" s="53" t="s">
        <v>43</v>
      </c>
      <c r="C6" s="75"/>
      <c r="D6" s="56" t="s">
        <v>45</v>
      </c>
      <c r="E6" s="73"/>
      <c r="F6" s="56" t="s">
        <v>48</v>
      </c>
      <c r="G6" s="73"/>
      <c r="H6" s="56" t="s">
        <v>52</v>
      </c>
      <c r="I6" s="73"/>
      <c r="J6" s="56" t="s">
        <v>55</v>
      </c>
      <c r="K6" s="73"/>
      <c r="L6" s="55"/>
      <c r="M6" s="44"/>
      <c r="N6" s="44"/>
      <c r="O6" s="44"/>
      <c r="P6" s="44"/>
      <c r="Q6" s="44"/>
      <c r="R6" s="44"/>
      <c r="S6" s="53"/>
      <c r="T6" s="45"/>
      <c r="U6" s="40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ht="16.5" customHeight="1" thickBot="1">
      <c r="B7" s="223" t="s">
        <v>146</v>
      </c>
      <c r="C7" s="74"/>
      <c r="D7" s="56" t="s">
        <v>46</v>
      </c>
      <c r="E7" s="74"/>
      <c r="F7" s="56" t="s">
        <v>49</v>
      </c>
      <c r="G7" s="73"/>
      <c r="H7" s="56" t="s">
        <v>53</v>
      </c>
      <c r="I7" s="73"/>
      <c r="J7" s="56" t="s">
        <v>56</v>
      </c>
      <c r="K7" s="73"/>
      <c r="L7" s="55"/>
      <c r="M7" s="44"/>
      <c r="N7" s="44"/>
      <c r="O7" s="44"/>
      <c r="P7" s="44"/>
      <c r="Q7" s="44"/>
      <c r="R7" s="44"/>
      <c r="S7" s="53"/>
      <c r="T7" s="45"/>
      <c r="U7" s="40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2:42" ht="16.5" customHeight="1" thickBot="1">
      <c r="B8" s="44"/>
      <c r="C8" s="71"/>
      <c r="D8" s="44"/>
      <c r="E8" s="71"/>
      <c r="F8" s="53" t="s">
        <v>50</v>
      </c>
      <c r="G8" s="74"/>
      <c r="H8" s="56" t="s">
        <v>54</v>
      </c>
      <c r="I8" s="73"/>
      <c r="J8" s="56" t="s">
        <v>57</v>
      </c>
      <c r="K8" s="73"/>
      <c r="L8" s="55"/>
      <c r="M8" s="44"/>
      <c r="N8" s="44"/>
      <c r="O8" s="44"/>
      <c r="P8" s="44"/>
      <c r="Q8" s="44"/>
      <c r="R8" s="44"/>
      <c r="S8" s="53"/>
      <c r="T8" s="45"/>
      <c r="U8" s="40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2:42" ht="16.5" customHeight="1" thickBot="1">
      <c r="B9" s="44"/>
      <c r="C9" s="69"/>
      <c r="D9" s="44"/>
      <c r="E9" s="68"/>
      <c r="F9" s="44"/>
      <c r="G9" s="71"/>
      <c r="H9" s="53" t="s">
        <v>55</v>
      </c>
      <c r="I9" s="74"/>
      <c r="J9" s="56" t="s">
        <v>58</v>
      </c>
      <c r="K9" s="73"/>
      <c r="L9" s="55"/>
      <c r="M9" s="44"/>
      <c r="N9" s="44"/>
      <c r="O9" s="44"/>
      <c r="P9" s="44"/>
      <c r="Q9" s="44"/>
      <c r="R9" s="44"/>
      <c r="S9" s="53"/>
      <c r="T9" s="45"/>
      <c r="U9" s="40"/>
      <c r="V9" s="46"/>
      <c r="W9" s="46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ht="16.5" customHeight="1">
      <c r="B10" s="44"/>
      <c r="C10" s="68"/>
      <c r="D10" s="44"/>
      <c r="E10" s="68"/>
      <c r="F10" s="44"/>
      <c r="G10" s="68"/>
      <c r="H10" s="44"/>
      <c r="I10" s="71"/>
      <c r="J10" s="53" t="s">
        <v>59</v>
      </c>
      <c r="K10" s="73"/>
      <c r="L10" s="55"/>
      <c r="M10" s="44"/>
      <c r="N10" s="44"/>
      <c r="O10" s="44"/>
      <c r="P10" s="44"/>
      <c r="Q10" s="44"/>
      <c r="R10" s="44"/>
      <c r="S10" s="53"/>
      <c r="T10" s="45"/>
      <c r="U10" s="40"/>
      <c r="V10" s="46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ht="16.5" customHeight="1">
      <c r="B11" s="44"/>
      <c r="C11" s="68"/>
      <c r="D11" s="44"/>
      <c r="E11" s="68"/>
      <c r="F11" s="44"/>
      <c r="G11" s="68"/>
      <c r="H11" s="44"/>
      <c r="I11" s="68"/>
      <c r="J11" s="53" t="s">
        <v>60</v>
      </c>
      <c r="K11" s="73"/>
      <c r="L11" s="55"/>
      <c r="M11" s="44"/>
      <c r="N11" s="44"/>
      <c r="O11" s="44"/>
      <c r="P11" s="44"/>
      <c r="Q11" s="44"/>
      <c r="R11" s="44"/>
      <c r="S11" s="53"/>
      <c r="T11" s="45"/>
      <c r="U11" s="40"/>
      <c r="V11" s="46"/>
      <c r="W11" s="46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2:42" ht="16.5" customHeight="1" thickBot="1">
      <c r="B12" s="44"/>
      <c r="C12" s="68"/>
      <c r="D12" s="44"/>
      <c r="E12" s="68"/>
      <c r="F12" s="44"/>
      <c r="G12" s="68"/>
      <c r="H12" s="44"/>
      <c r="I12" s="68"/>
      <c r="J12" s="53" t="s">
        <v>61</v>
      </c>
      <c r="K12" s="74"/>
      <c r="L12" s="55"/>
      <c r="M12" s="44"/>
      <c r="N12" s="44"/>
      <c r="O12" s="44"/>
      <c r="P12" s="44"/>
      <c r="Q12" s="44"/>
      <c r="R12" s="44"/>
      <c r="S12" s="53"/>
      <c r="T12" s="45"/>
      <c r="U12" s="40"/>
      <c r="V12" s="46"/>
      <c r="W12" s="46"/>
      <c r="X12" s="4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2:42" ht="16.5" customHeight="1">
      <c r="B13" s="44" t="s">
        <v>41</v>
      </c>
      <c r="C13" s="68">
        <f>SUM(C5:C7)</f>
        <v>0</v>
      </c>
      <c r="D13" s="44"/>
      <c r="E13" s="68">
        <f>SUM(E5:E7)</f>
        <v>0</v>
      </c>
      <c r="F13" s="44"/>
      <c r="G13" s="68">
        <f>SUM(G5:G8)</f>
        <v>0</v>
      </c>
      <c r="H13" s="44"/>
      <c r="I13" s="68">
        <f>SUM(I5:I9)</f>
        <v>0</v>
      </c>
      <c r="J13" s="44"/>
      <c r="K13" s="71">
        <f>SUM(K5:K12)</f>
        <v>0</v>
      </c>
      <c r="L13" s="68">
        <f>SUM(C13:K13)</f>
        <v>0</v>
      </c>
      <c r="M13" s="44"/>
      <c r="N13" s="44"/>
      <c r="O13" s="44"/>
      <c r="P13" s="44"/>
      <c r="Q13" s="44"/>
      <c r="R13" s="44"/>
      <c r="S13" s="53"/>
      <c r="T13" s="45"/>
      <c r="U13" s="40"/>
      <c r="V13" s="46"/>
      <c r="W13" s="46"/>
      <c r="X13" s="4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2:24" ht="16.5" customHeight="1">
      <c r="B14" s="44" t="s">
        <v>62</v>
      </c>
      <c r="C14" s="48">
        <v>9</v>
      </c>
      <c r="D14" s="48"/>
      <c r="E14" s="48">
        <v>7</v>
      </c>
      <c r="F14" s="48"/>
      <c r="G14" s="48">
        <v>6</v>
      </c>
      <c r="H14" s="48"/>
      <c r="I14" s="48">
        <v>3</v>
      </c>
      <c r="J14" s="48"/>
      <c r="K14" s="48">
        <v>1</v>
      </c>
      <c r="L14" s="48">
        <f>SUM(C14:K14)</f>
        <v>26</v>
      </c>
      <c r="M14" s="48">
        <v>6</v>
      </c>
      <c r="N14" s="48">
        <v>2</v>
      </c>
      <c r="O14" s="48">
        <v>2</v>
      </c>
      <c r="P14" s="48">
        <v>2</v>
      </c>
      <c r="Q14" s="48">
        <v>1</v>
      </c>
      <c r="R14" s="48">
        <v>0</v>
      </c>
      <c r="S14" s="49">
        <f>SUM(N14:R14)</f>
        <v>7</v>
      </c>
      <c r="T14" s="63">
        <f>L14+M14+S14</f>
        <v>39</v>
      </c>
      <c r="U14" s="40"/>
      <c r="V14" s="40"/>
      <c r="W14" s="40"/>
      <c r="X14" s="40"/>
    </row>
    <row r="15" spans="2:24" ht="16.5" customHeight="1">
      <c r="B15" s="64"/>
      <c r="D15" s="64"/>
      <c r="E15" s="64" t="s">
        <v>110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40"/>
      <c r="V15" s="40"/>
      <c r="W15" s="40"/>
      <c r="X15" s="40"/>
    </row>
    <row r="16" spans="2:24" ht="16.5" customHeight="1">
      <c r="B16" s="124" t="s">
        <v>32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42"/>
      <c r="N16" s="219" t="s">
        <v>33</v>
      </c>
      <c r="O16" s="220"/>
      <c r="P16" s="220"/>
      <c r="Q16" s="220"/>
      <c r="R16" s="220"/>
      <c r="S16" s="220"/>
      <c r="T16" s="43" t="s">
        <v>34</v>
      </c>
      <c r="U16" s="40"/>
      <c r="V16" s="40"/>
      <c r="W16" s="40"/>
      <c r="X16" s="40"/>
    </row>
    <row r="17" spans="2:24" ht="16.5" customHeight="1" thickBot="1">
      <c r="B17" s="221" t="s">
        <v>92</v>
      </c>
      <c r="C17" s="221"/>
      <c r="D17" s="221" t="s">
        <v>35</v>
      </c>
      <c r="E17" s="222"/>
      <c r="F17" s="221" t="s">
        <v>36</v>
      </c>
      <c r="G17" s="222"/>
      <c r="H17" s="221" t="s">
        <v>37</v>
      </c>
      <c r="I17" s="222"/>
      <c r="J17" s="221" t="s">
        <v>38</v>
      </c>
      <c r="K17" s="222"/>
      <c r="L17" s="44" t="s">
        <v>34</v>
      </c>
      <c r="M17" s="44" t="s">
        <v>39</v>
      </c>
      <c r="N17" s="44" t="s">
        <v>92</v>
      </c>
      <c r="O17" s="44" t="s">
        <v>35</v>
      </c>
      <c r="P17" s="44" t="s">
        <v>36</v>
      </c>
      <c r="Q17" s="44" t="s">
        <v>37</v>
      </c>
      <c r="R17" s="44" t="s">
        <v>38</v>
      </c>
      <c r="S17" s="44" t="s">
        <v>34</v>
      </c>
      <c r="T17" s="45"/>
      <c r="U17" s="40"/>
      <c r="V17" s="40"/>
      <c r="W17" s="40"/>
      <c r="X17" s="40"/>
    </row>
    <row r="18" spans="2:24" ht="16.5" customHeight="1" thickBot="1">
      <c r="B18" s="44" t="s">
        <v>113</v>
      </c>
      <c r="C18" s="70"/>
      <c r="D18" s="53" t="s">
        <v>114</v>
      </c>
      <c r="E18" s="72"/>
      <c r="F18" s="56" t="s">
        <v>115</v>
      </c>
      <c r="G18" s="72"/>
      <c r="H18" s="56" t="s">
        <v>116</v>
      </c>
      <c r="I18" s="72"/>
      <c r="J18" s="56" t="s">
        <v>117</v>
      </c>
      <c r="K18" s="72"/>
      <c r="L18" s="55"/>
      <c r="M18" s="44"/>
      <c r="N18" s="44"/>
      <c r="O18" s="44"/>
      <c r="P18" s="44"/>
      <c r="Q18" s="44"/>
      <c r="R18" s="44"/>
      <c r="S18" s="53"/>
      <c r="T18" s="45"/>
      <c r="U18" s="40"/>
      <c r="V18" s="40"/>
      <c r="W18" s="40"/>
      <c r="X18" s="40"/>
    </row>
    <row r="19" spans="2:24" ht="16.5" customHeight="1" thickBot="1">
      <c r="B19" s="53" t="s">
        <v>118</v>
      </c>
      <c r="C19" s="193"/>
      <c r="D19" s="56" t="s">
        <v>119</v>
      </c>
      <c r="E19" s="73"/>
      <c r="F19" s="56" t="s">
        <v>120</v>
      </c>
      <c r="G19" s="73"/>
      <c r="H19" s="56" t="s">
        <v>121</v>
      </c>
      <c r="I19" s="73"/>
      <c r="J19" s="56" t="s">
        <v>122</v>
      </c>
      <c r="K19" s="73"/>
      <c r="L19" s="55"/>
      <c r="M19" s="44"/>
      <c r="N19" s="44"/>
      <c r="O19" s="44"/>
      <c r="P19" s="44"/>
      <c r="Q19" s="44"/>
      <c r="R19" s="44"/>
      <c r="S19" s="53"/>
      <c r="T19" s="45"/>
      <c r="U19" s="40"/>
      <c r="V19" s="40"/>
      <c r="W19" s="40"/>
      <c r="X19" s="40"/>
    </row>
    <row r="20" spans="2:24" ht="16.5" customHeight="1" thickBot="1">
      <c r="B20" s="223" t="s">
        <v>146</v>
      </c>
      <c r="C20" s="80"/>
      <c r="D20" s="56" t="s">
        <v>123</v>
      </c>
      <c r="E20" s="74"/>
      <c r="F20" s="56" t="s">
        <v>124</v>
      </c>
      <c r="G20" s="73"/>
      <c r="H20" s="56" t="s">
        <v>125</v>
      </c>
      <c r="I20" s="73"/>
      <c r="J20" s="56" t="s">
        <v>126</v>
      </c>
      <c r="K20" s="73"/>
      <c r="L20" s="55"/>
      <c r="M20" s="44"/>
      <c r="N20" s="44"/>
      <c r="O20" s="44"/>
      <c r="P20" s="44"/>
      <c r="Q20" s="44"/>
      <c r="R20" s="44"/>
      <c r="S20" s="53"/>
      <c r="T20" s="45"/>
      <c r="U20" s="40"/>
      <c r="V20" s="40"/>
      <c r="W20" s="40"/>
      <c r="X20" s="40"/>
    </row>
    <row r="21" spans="2:24" ht="16.5" customHeight="1" thickBot="1">
      <c r="B21" s="44"/>
      <c r="C21" s="71"/>
      <c r="D21" s="44"/>
      <c r="E21" s="71"/>
      <c r="F21" s="53" t="s">
        <v>127</v>
      </c>
      <c r="G21" s="74"/>
      <c r="H21" s="56" t="s">
        <v>117</v>
      </c>
      <c r="I21" s="73"/>
      <c r="J21" s="56" t="s">
        <v>128</v>
      </c>
      <c r="K21" s="73"/>
      <c r="L21" s="55"/>
      <c r="M21" s="44"/>
      <c r="N21" s="44"/>
      <c r="O21" s="44"/>
      <c r="P21" s="44"/>
      <c r="Q21" s="44"/>
      <c r="R21" s="44"/>
      <c r="S21" s="53"/>
      <c r="T21" s="45"/>
      <c r="U21" s="40"/>
      <c r="V21" s="40"/>
      <c r="W21" s="40"/>
      <c r="X21" s="40"/>
    </row>
    <row r="22" spans="2:24" ht="16.5" customHeight="1" thickBot="1">
      <c r="B22" s="44"/>
      <c r="C22" s="69"/>
      <c r="D22" s="44"/>
      <c r="E22" s="68"/>
      <c r="F22" s="44"/>
      <c r="G22" s="71"/>
      <c r="H22" s="53" t="s">
        <v>122</v>
      </c>
      <c r="I22" s="74"/>
      <c r="J22" s="56" t="s">
        <v>129</v>
      </c>
      <c r="K22" s="73"/>
      <c r="L22" s="55"/>
      <c r="M22" s="44"/>
      <c r="N22" s="44"/>
      <c r="O22" s="44"/>
      <c r="P22" s="44"/>
      <c r="Q22" s="44"/>
      <c r="R22" s="44"/>
      <c r="S22" s="53"/>
      <c r="T22" s="45"/>
      <c r="U22" s="40"/>
      <c r="V22" s="40"/>
      <c r="W22" s="40"/>
      <c r="X22" s="40"/>
    </row>
    <row r="23" spans="2:24" ht="16.5" customHeight="1">
      <c r="B23" s="44"/>
      <c r="C23" s="68"/>
      <c r="D23" s="44"/>
      <c r="E23" s="68"/>
      <c r="F23" s="44"/>
      <c r="G23" s="68"/>
      <c r="H23" s="44"/>
      <c r="I23" s="71"/>
      <c r="J23" s="53" t="s">
        <v>130</v>
      </c>
      <c r="K23" s="73"/>
      <c r="L23" s="55"/>
      <c r="M23" s="44"/>
      <c r="N23" s="44"/>
      <c r="O23" s="44"/>
      <c r="P23" s="44"/>
      <c r="Q23" s="44"/>
      <c r="R23" s="44"/>
      <c r="S23" s="53"/>
      <c r="T23" s="45"/>
      <c r="U23" s="40"/>
      <c r="V23" s="40"/>
      <c r="W23" s="40"/>
      <c r="X23" s="40"/>
    </row>
    <row r="24" spans="2:24" ht="16.5" customHeight="1">
      <c r="B24" s="44"/>
      <c r="C24" s="68"/>
      <c r="D24" s="44"/>
      <c r="E24" s="68"/>
      <c r="F24" s="44"/>
      <c r="G24" s="68"/>
      <c r="H24" s="44"/>
      <c r="I24" s="68"/>
      <c r="J24" s="53" t="s">
        <v>131</v>
      </c>
      <c r="K24" s="73"/>
      <c r="L24" s="55"/>
      <c r="M24" s="44"/>
      <c r="N24" s="44"/>
      <c r="O24" s="44"/>
      <c r="P24" s="44"/>
      <c r="Q24" s="44"/>
      <c r="R24" s="44"/>
      <c r="S24" s="53"/>
      <c r="T24" s="45"/>
      <c r="U24" s="40"/>
      <c r="V24" s="40"/>
      <c r="W24" s="40"/>
      <c r="X24" s="40"/>
    </row>
    <row r="25" spans="2:24" ht="16.5" customHeight="1">
      <c r="B25" s="44"/>
      <c r="C25" s="68"/>
      <c r="D25" s="44"/>
      <c r="E25" s="68"/>
      <c r="F25" s="44"/>
      <c r="G25" s="68"/>
      <c r="H25" s="44"/>
      <c r="I25" s="68"/>
      <c r="J25" s="53" t="s">
        <v>132</v>
      </c>
      <c r="K25" s="73"/>
      <c r="L25" s="55"/>
      <c r="M25" s="44"/>
      <c r="N25" s="44"/>
      <c r="O25" s="44"/>
      <c r="P25" s="44"/>
      <c r="Q25" s="44"/>
      <c r="R25" s="44"/>
      <c r="S25" s="53"/>
      <c r="T25" s="45"/>
      <c r="U25" s="40"/>
      <c r="V25" s="40"/>
      <c r="W25" s="40"/>
      <c r="X25" s="40"/>
    </row>
    <row r="26" spans="2:42" ht="16.5" customHeight="1">
      <c r="B26" s="44" t="s">
        <v>41</v>
      </c>
      <c r="C26" s="68">
        <f>SUM(C18:C20)</f>
        <v>0</v>
      </c>
      <c r="D26" s="44"/>
      <c r="E26" s="68">
        <f>SUM(E18:E20)</f>
        <v>0</v>
      </c>
      <c r="F26" s="44"/>
      <c r="G26" s="68">
        <f>SUM(G18:G21)</f>
        <v>0</v>
      </c>
      <c r="H26" s="44"/>
      <c r="I26" s="68">
        <f>SUM(I18:I22)</f>
        <v>0</v>
      </c>
      <c r="J26" s="44"/>
      <c r="K26" s="71">
        <f>SUM(K18:K25)</f>
        <v>0</v>
      </c>
      <c r="L26" s="198">
        <f>SUM(C26:K26)</f>
        <v>0</v>
      </c>
      <c r="M26" s="44"/>
      <c r="N26" s="44"/>
      <c r="O26" s="44"/>
      <c r="P26" s="44"/>
      <c r="Q26" s="44"/>
      <c r="R26" s="44"/>
      <c r="S26" s="53"/>
      <c r="T26" s="45"/>
      <c r="U26" s="40"/>
      <c r="V26" s="46"/>
      <c r="W26" s="46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24" ht="16.5" customHeight="1">
      <c r="B27" s="44" t="s">
        <v>62</v>
      </c>
      <c r="C27" s="48">
        <v>2</v>
      </c>
      <c r="D27" s="48"/>
      <c r="E27" s="48">
        <v>9</v>
      </c>
      <c r="F27" s="48"/>
      <c r="G27" s="48">
        <v>7</v>
      </c>
      <c r="H27" s="48"/>
      <c r="I27" s="48">
        <v>2</v>
      </c>
      <c r="J27" s="48"/>
      <c r="K27" s="48">
        <v>1</v>
      </c>
      <c r="L27" s="48">
        <f>SUM(C27:K27)</f>
        <v>21</v>
      </c>
      <c r="M27" s="48">
        <v>4</v>
      </c>
      <c r="N27" s="48">
        <v>1</v>
      </c>
      <c r="O27" s="48">
        <v>4</v>
      </c>
      <c r="P27" s="48">
        <v>2</v>
      </c>
      <c r="Q27" s="48">
        <v>1</v>
      </c>
      <c r="R27" s="48">
        <v>0</v>
      </c>
      <c r="S27" s="49">
        <f>SUM(N27:R27)</f>
        <v>8</v>
      </c>
      <c r="T27" s="63">
        <f>L27+M27+S27</f>
        <v>33</v>
      </c>
      <c r="U27" s="40"/>
      <c r="V27" s="40"/>
      <c r="W27" s="40"/>
      <c r="X27" s="40"/>
    </row>
    <row r="28" spans="2:24" ht="16.5" customHeight="1">
      <c r="B28" s="64"/>
      <c r="D28" s="64"/>
      <c r="E28" s="192" t="s">
        <v>111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0"/>
      <c r="V28" s="40"/>
      <c r="W28" s="40"/>
      <c r="X28" s="40"/>
    </row>
    <row r="29" spans="2:24" ht="16.5" customHeight="1">
      <c r="B29" s="124" t="s">
        <v>32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42"/>
      <c r="N29" s="219" t="s">
        <v>33</v>
      </c>
      <c r="O29" s="220"/>
      <c r="P29" s="220"/>
      <c r="Q29" s="220"/>
      <c r="R29" s="220"/>
      <c r="S29" s="220"/>
      <c r="T29" s="43" t="s">
        <v>34</v>
      </c>
      <c r="U29" s="40"/>
      <c r="V29" s="40"/>
      <c r="W29" s="40"/>
      <c r="X29" s="40"/>
    </row>
    <row r="30" spans="2:24" ht="16.5" customHeight="1" thickBot="1">
      <c r="B30" s="221" t="s">
        <v>92</v>
      </c>
      <c r="C30" s="221"/>
      <c r="D30" s="221" t="s">
        <v>35</v>
      </c>
      <c r="E30" s="222"/>
      <c r="F30" s="221" t="s">
        <v>36</v>
      </c>
      <c r="G30" s="222"/>
      <c r="H30" s="221" t="s">
        <v>37</v>
      </c>
      <c r="I30" s="222"/>
      <c r="J30" s="221" t="s">
        <v>38</v>
      </c>
      <c r="K30" s="222"/>
      <c r="L30" s="44" t="s">
        <v>34</v>
      </c>
      <c r="M30" s="44" t="s">
        <v>39</v>
      </c>
      <c r="N30" s="44" t="s">
        <v>92</v>
      </c>
      <c r="O30" s="44" t="s">
        <v>35</v>
      </c>
      <c r="P30" s="44" t="s">
        <v>36</v>
      </c>
      <c r="Q30" s="44" t="s">
        <v>37</v>
      </c>
      <c r="R30" s="44" t="s">
        <v>38</v>
      </c>
      <c r="S30" s="44" t="s">
        <v>34</v>
      </c>
      <c r="T30" s="45"/>
      <c r="U30" s="40"/>
      <c r="V30" s="40"/>
      <c r="W30" s="40"/>
      <c r="X30" s="40"/>
    </row>
    <row r="31" spans="2:24" ht="16.5" customHeight="1" thickBot="1">
      <c r="B31" s="44" t="s">
        <v>113</v>
      </c>
      <c r="C31" s="70"/>
      <c r="D31" s="53" t="s">
        <v>114</v>
      </c>
      <c r="E31" s="201">
        <f>C20</f>
        <v>0</v>
      </c>
      <c r="F31" s="56" t="s">
        <v>115</v>
      </c>
      <c r="G31" s="201">
        <f>E20</f>
        <v>0</v>
      </c>
      <c r="H31" s="56" t="s">
        <v>116</v>
      </c>
      <c r="I31" s="201">
        <f>G21</f>
        <v>0</v>
      </c>
      <c r="J31" s="56" t="s">
        <v>117</v>
      </c>
      <c r="K31" s="205"/>
      <c r="L31" s="55"/>
      <c r="M31" s="44"/>
      <c r="N31" s="44"/>
      <c r="O31" s="44"/>
      <c r="P31" s="44"/>
      <c r="Q31" s="44"/>
      <c r="R31" s="44"/>
      <c r="S31" s="53"/>
      <c r="T31" s="45"/>
      <c r="U31" s="40"/>
      <c r="V31" s="40"/>
      <c r="W31" s="40"/>
      <c r="X31" s="40"/>
    </row>
    <row r="32" spans="2:24" ht="16.5" customHeight="1" thickBot="1">
      <c r="B32" s="53" t="s">
        <v>118</v>
      </c>
      <c r="C32" s="193"/>
      <c r="D32" s="56" t="s">
        <v>119</v>
      </c>
      <c r="E32" s="202">
        <f>E18</f>
        <v>0</v>
      </c>
      <c r="F32" s="56" t="s">
        <v>120</v>
      </c>
      <c r="G32" s="202">
        <f>G18</f>
        <v>0</v>
      </c>
      <c r="H32" s="56" t="s">
        <v>121</v>
      </c>
      <c r="I32" s="202">
        <f>I18</f>
        <v>0</v>
      </c>
      <c r="J32" s="56" t="s">
        <v>122</v>
      </c>
      <c r="K32" s="202">
        <f>I21+K18</f>
        <v>0</v>
      </c>
      <c r="L32" s="55"/>
      <c r="M32" s="44"/>
      <c r="N32" s="44"/>
      <c r="O32" s="44"/>
      <c r="P32" s="44"/>
      <c r="Q32" s="44"/>
      <c r="R32" s="44"/>
      <c r="S32" s="53"/>
      <c r="T32" s="45"/>
      <c r="U32" s="40"/>
      <c r="V32" s="40"/>
      <c r="W32" s="40"/>
      <c r="X32" s="40"/>
    </row>
    <row r="33" spans="2:24" ht="16.5" customHeight="1" thickBot="1">
      <c r="B33" s="223" t="s">
        <v>146</v>
      </c>
      <c r="C33" s="200">
        <f>C19</f>
        <v>0</v>
      </c>
      <c r="D33" s="56" t="s">
        <v>123</v>
      </c>
      <c r="E33" s="203">
        <f>E19</f>
        <v>0</v>
      </c>
      <c r="F33" s="56" t="s">
        <v>124</v>
      </c>
      <c r="G33" s="202">
        <f>G19</f>
        <v>0</v>
      </c>
      <c r="H33" s="56" t="s">
        <v>125</v>
      </c>
      <c r="I33" s="202">
        <f>I19</f>
        <v>0</v>
      </c>
      <c r="J33" s="56" t="s">
        <v>126</v>
      </c>
      <c r="K33" s="202">
        <f>I22+K19</f>
        <v>0</v>
      </c>
      <c r="L33" s="55"/>
      <c r="M33" s="44"/>
      <c r="N33" s="44"/>
      <c r="O33" s="44"/>
      <c r="P33" s="44"/>
      <c r="Q33" s="44"/>
      <c r="R33" s="44"/>
      <c r="S33" s="53"/>
      <c r="T33" s="45"/>
      <c r="U33" s="40"/>
      <c r="V33" s="40"/>
      <c r="W33" s="40"/>
      <c r="X33" s="40"/>
    </row>
    <row r="34" spans="2:24" ht="16.5" customHeight="1" thickBot="1">
      <c r="B34" s="44"/>
      <c r="C34" s="71"/>
      <c r="D34" s="44"/>
      <c r="E34" s="71"/>
      <c r="F34" s="53" t="s">
        <v>127</v>
      </c>
      <c r="G34" s="203">
        <f>G20</f>
        <v>0</v>
      </c>
      <c r="H34" s="56" t="s">
        <v>117</v>
      </c>
      <c r="I34" s="202">
        <f>I20</f>
        <v>0</v>
      </c>
      <c r="J34" s="56" t="s">
        <v>128</v>
      </c>
      <c r="K34" s="202">
        <f>K20</f>
        <v>0</v>
      </c>
      <c r="L34" s="55"/>
      <c r="M34" s="44"/>
      <c r="N34" s="44"/>
      <c r="O34" s="44"/>
      <c r="P34" s="44"/>
      <c r="Q34" s="44"/>
      <c r="R34" s="44"/>
      <c r="S34" s="53"/>
      <c r="T34" s="45"/>
      <c r="U34" s="40"/>
      <c r="V34" s="40"/>
      <c r="W34" s="40"/>
      <c r="X34" s="40"/>
    </row>
    <row r="35" spans="2:24" ht="16.5" customHeight="1" thickBot="1">
      <c r="B35" s="44"/>
      <c r="C35" s="69"/>
      <c r="D35" s="44"/>
      <c r="E35" s="68"/>
      <c r="F35" s="44"/>
      <c r="G35" s="71"/>
      <c r="H35" s="53" t="s">
        <v>122</v>
      </c>
      <c r="I35" s="206"/>
      <c r="J35" s="56" t="s">
        <v>129</v>
      </c>
      <c r="K35" s="202">
        <f>K21</f>
        <v>0</v>
      </c>
      <c r="L35" s="55"/>
      <c r="M35" s="44"/>
      <c r="N35" s="44"/>
      <c r="O35" s="44"/>
      <c r="P35" s="44"/>
      <c r="Q35" s="44"/>
      <c r="R35" s="44"/>
      <c r="S35" s="53"/>
      <c r="T35" s="45"/>
      <c r="U35" s="40"/>
      <c r="V35" s="40"/>
      <c r="W35" s="40"/>
      <c r="X35" s="40"/>
    </row>
    <row r="36" spans="2:24" ht="16.5" customHeight="1">
      <c r="B36" s="44"/>
      <c r="C36" s="68"/>
      <c r="D36" s="44"/>
      <c r="E36" s="68"/>
      <c r="F36" s="44"/>
      <c r="G36" s="68"/>
      <c r="H36" s="44"/>
      <c r="I36" s="71"/>
      <c r="J36" s="53" t="s">
        <v>130</v>
      </c>
      <c r="K36" s="202">
        <f>K22</f>
        <v>0</v>
      </c>
      <c r="L36" s="55"/>
      <c r="M36" s="44"/>
      <c r="N36" s="44"/>
      <c r="O36" s="44"/>
      <c r="P36" s="44"/>
      <c r="Q36" s="44"/>
      <c r="R36" s="44"/>
      <c r="S36" s="53"/>
      <c r="T36" s="45"/>
      <c r="U36" s="40"/>
      <c r="V36" s="40"/>
      <c r="W36" s="40"/>
      <c r="X36" s="40"/>
    </row>
    <row r="37" spans="2:24" ht="16.5" customHeight="1">
      <c r="B37" s="44"/>
      <c r="C37" s="68"/>
      <c r="D37" s="44"/>
      <c r="E37" s="68"/>
      <c r="F37" s="44"/>
      <c r="G37" s="68"/>
      <c r="H37" s="44"/>
      <c r="I37" s="68"/>
      <c r="J37" s="53" t="s">
        <v>131</v>
      </c>
      <c r="K37" s="202">
        <f>K23</f>
        <v>0</v>
      </c>
      <c r="L37" s="55"/>
      <c r="M37" s="44"/>
      <c r="N37" s="44"/>
      <c r="O37" s="44"/>
      <c r="P37" s="44"/>
      <c r="Q37" s="44"/>
      <c r="R37" s="44"/>
      <c r="S37" s="53"/>
      <c r="T37" s="45"/>
      <c r="U37" s="40"/>
      <c r="V37" s="40"/>
      <c r="W37" s="40"/>
      <c r="X37" s="40"/>
    </row>
    <row r="38" spans="2:24" ht="16.5" customHeight="1" thickBot="1">
      <c r="B38" s="41"/>
      <c r="C38" s="70"/>
      <c r="D38" s="41"/>
      <c r="E38" s="70"/>
      <c r="F38" s="41"/>
      <c r="G38" s="70"/>
      <c r="H38" s="41"/>
      <c r="I38" s="70"/>
      <c r="J38" s="54" t="s">
        <v>132</v>
      </c>
      <c r="K38" s="204">
        <f>K24</f>
        <v>0</v>
      </c>
      <c r="L38" s="57"/>
      <c r="M38" s="41"/>
      <c r="N38" s="41"/>
      <c r="O38" s="41"/>
      <c r="P38" s="41"/>
      <c r="Q38" s="41"/>
      <c r="R38" s="41"/>
      <c r="S38" s="54"/>
      <c r="T38" s="84"/>
      <c r="U38" s="40"/>
      <c r="V38" s="40"/>
      <c r="W38" s="40"/>
      <c r="X38" s="40"/>
    </row>
    <row r="39" spans="1:24" ht="27" customHeight="1" thickBot="1">
      <c r="A39" s="93" t="s">
        <v>68</v>
      </c>
      <c r="B39" s="89"/>
      <c r="C39" s="95">
        <f>SUM(C33)</f>
        <v>0</v>
      </c>
      <c r="D39" s="77"/>
      <c r="E39" s="77">
        <f>SUM(E31:E33)</f>
        <v>0</v>
      </c>
      <c r="F39" s="77"/>
      <c r="G39" s="77">
        <f>SUM(G31:G34)</f>
        <v>0</v>
      </c>
      <c r="H39" s="77"/>
      <c r="I39" s="77">
        <f>SUM(I31:I35)</f>
        <v>0</v>
      </c>
      <c r="J39" s="77"/>
      <c r="K39" s="77">
        <f>SUM(K31:K38)</f>
        <v>0</v>
      </c>
      <c r="L39" s="78">
        <f>SUM(C39:K39)</f>
        <v>0</v>
      </c>
      <c r="M39" s="97"/>
      <c r="N39" s="76"/>
      <c r="O39" s="77"/>
      <c r="P39" s="77"/>
      <c r="Q39" s="77"/>
      <c r="R39" s="77"/>
      <c r="S39" s="78">
        <f>SUM(N39:R39)</f>
        <v>0</v>
      </c>
      <c r="T39" s="90">
        <f>+L39+M39+S39</f>
        <v>0</v>
      </c>
      <c r="U39" s="40"/>
      <c r="V39" s="40"/>
      <c r="W39" s="40"/>
      <c r="X39" s="40"/>
    </row>
    <row r="40" spans="1:24" ht="27" customHeight="1" thickBot="1">
      <c r="A40" s="93" t="s">
        <v>64</v>
      </c>
      <c r="B40" s="89"/>
      <c r="C40" s="103"/>
      <c r="D40" s="104"/>
      <c r="E40" s="197"/>
      <c r="F40" s="104"/>
      <c r="G40" s="197"/>
      <c r="H40" s="104"/>
      <c r="I40" s="197"/>
      <c r="J40" s="104"/>
      <c r="K40" s="104">
        <v>0</v>
      </c>
      <c r="L40" s="105">
        <f>SUM(C40:K40)</f>
        <v>0</v>
      </c>
      <c r="M40" s="97"/>
      <c r="N40" s="76"/>
      <c r="O40" s="77"/>
      <c r="P40" s="77"/>
      <c r="Q40" s="77"/>
      <c r="R40" s="77"/>
      <c r="S40" s="78">
        <f>SUM(N40:R40)</f>
        <v>0</v>
      </c>
      <c r="T40" s="90">
        <f>+L40+M40+S40</f>
        <v>0</v>
      </c>
      <c r="U40" s="40"/>
      <c r="V40" s="40"/>
      <c r="W40" s="40"/>
      <c r="X40" s="40"/>
    </row>
    <row r="41" spans="1:24" ht="27" customHeight="1" thickBot="1">
      <c r="A41" s="94" t="s">
        <v>66</v>
      </c>
      <c r="B41" s="91"/>
      <c r="C41" s="195"/>
      <c r="D41" s="101"/>
      <c r="E41" s="196"/>
      <c r="F41" s="101"/>
      <c r="G41" s="101"/>
      <c r="H41" s="101"/>
      <c r="I41" s="101"/>
      <c r="J41" s="101"/>
      <c r="K41" s="101">
        <v>0</v>
      </c>
      <c r="L41" s="102">
        <f>SUM(C41:K41)</f>
        <v>0</v>
      </c>
      <c r="M41" s="100"/>
      <c r="N41" s="96"/>
      <c r="O41" s="92"/>
      <c r="P41" s="92"/>
      <c r="Q41" s="92"/>
      <c r="R41" s="92"/>
      <c r="S41" s="78">
        <f>SUM(N41:R41)</f>
        <v>0</v>
      </c>
      <c r="T41" s="90">
        <f>+L41+M41+S41</f>
        <v>0</v>
      </c>
      <c r="U41" s="46"/>
      <c r="V41" s="46"/>
      <c r="W41" s="40"/>
      <c r="X41" s="40"/>
    </row>
    <row r="42" spans="1:24" ht="27" customHeight="1" thickBot="1">
      <c r="A42" s="93" t="s">
        <v>63</v>
      </c>
      <c r="B42" s="91"/>
      <c r="C42" s="101">
        <f>+C39-C40+C41</f>
        <v>0</v>
      </c>
      <c r="D42" s="101"/>
      <c r="E42" s="101">
        <f>+E39-E40+E41</f>
        <v>0</v>
      </c>
      <c r="F42" s="101"/>
      <c r="G42" s="101">
        <f>+G39-G40+G41</f>
        <v>0</v>
      </c>
      <c r="H42" s="101"/>
      <c r="I42" s="101">
        <f>+I39-I40+I41</f>
        <v>0</v>
      </c>
      <c r="J42" s="101"/>
      <c r="K42" s="101">
        <f>+K39-K40+K41</f>
        <v>0</v>
      </c>
      <c r="L42" s="199">
        <f>SUM(C42:K42)</f>
        <v>0</v>
      </c>
      <c r="M42" s="107"/>
      <c r="N42" s="108"/>
      <c r="O42" s="104"/>
      <c r="P42" s="104"/>
      <c r="Q42" s="104"/>
      <c r="R42" s="104"/>
      <c r="S42" s="105">
        <f>SUM(N42:R42)</f>
        <v>0</v>
      </c>
      <c r="T42" s="109">
        <f>+L42+M42+S42</f>
        <v>0</v>
      </c>
      <c r="U42" s="46"/>
      <c r="V42" s="46"/>
      <c r="W42" s="40"/>
      <c r="X42" s="40"/>
    </row>
    <row r="43" spans="1:24" ht="26.25" customHeight="1">
      <c r="A43" s="85" t="s">
        <v>67</v>
      </c>
      <c r="B43" s="85"/>
      <c r="C43" s="86"/>
      <c r="D43" s="86"/>
      <c r="E43" s="86" t="s">
        <v>40</v>
      </c>
      <c r="F43" s="86"/>
      <c r="G43" s="86"/>
      <c r="H43" s="86"/>
      <c r="I43" s="86"/>
      <c r="J43" s="86"/>
      <c r="K43" s="86"/>
      <c r="L43" s="86">
        <f>SUM(C43:K43)</f>
        <v>0</v>
      </c>
      <c r="M43" s="86">
        <v>0</v>
      </c>
      <c r="N43" s="86"/>
      <c r="O43" s="86"/>
      <c r="P43" s="86"/>
      <c r="Q43" s="86"/>
      <c r="R43" s="86"/>
      <c r="S43" s="87">
        <f>SUM(N43:R43)</f>
        <v>0</v>
      </c>
      <c r="T43" s="88">
        <f>L43+M43+S43</f>
        <v>0</v>
      </c>
      <c r="U43" s="46"/>
      <c r="V43" s="46"/>
      <c r="W43" s="40"/>
      <c r="X43" s="40"/>
    </row>
    <row r="44" spans="2:20" ht="15.75" customHeight="1">
      <c r="B44" s="67"/>
      <c r="C44" s="1" t="s">
        <v>112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8"/>
    </row>
    <row r="45" spans="3:9" ht="15.75" customHeight="1">
      <c r="C45" s="1" t="s">
        <v>65</v>
      </c>
      <c r="D45" s="1"/>
      <c r="E45" s="1"/>
      <c r="F45" s="1"/>
      <c r="G45" s="1"/>
      <c r="H45" s="1"/>
      <c r="I45" s="1"/>
    </row>
    <row r="46" spans="3:9" ht="15.75" customHeight="1">
      <c r="C46" s="106" t="s">
        <v>69</v>
      </c>
      <c r="D46" s="1"/>
      <c r="E46" s="1"/>
      <c r="F46" s="1"/>
      <c r="G46" s="1"/>
      <c r="H46" s="1"/>
      <c r="I46" s="1"/>
    </row>
    <row r="47" ht="18" customHeight="1">
      <c r="C47" s="106"/>
    </row>
    <row r="48" ht="18" customHeight="1"/>
    <row r="49" ht="18" customHeight="1"/>
    <row r="50" ht="18" customHeight="1"/>
  </sheetData>
  <mergeCells count="21">
    <mergeCell ref="B3:L3"/>
    <mergeCell ref="N3:S3"/>
    <mergeCell ref="B4:C4"/>
    <mergeCell ref="D4:E4"/>
    <mergeCell ref="F4:G4"/>
    <mergeCell ref="H4:I4"/>
    <mergeCell ref="J4:K4"/>
    <mergeCell ref="B16:L16"/>
    <mergeCell ref="N16:S16"/>
    <mergeCell ref="B17:C17"/>
    <mergeCell ref="D17:E17"/>
    <mergeCell ref="F17:G17"/>
    <mergeCell ref="H17:I17"/>
    <mergeCell ref="J17:K17"/>
    <mergeCell ref="B29:L29"/>
    <mergeCell ref="N29:S29"/>
    <mergeCell ref="B30:C30"/>
    <mergeCell ref="D30:E30"/>
    <mergeCell ref="F30:G30"/>
    <mergeCell ref="H30:I30"/>
    <mergeCell ref="J30:K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正治</dc:creator>
  <cp:keywords/>
  <dc:description/>
  <cp:lastModifiedBy> seiya</cp:lastModifiedBy>
  <cp:lastPrinted>2010-06-15T14:52:36Z</cp:lastPrinted>
  <dcterms:created xsi:type="dcterms:W3CDTF">2002-02-14T13:17:53Z</dcterms:created>
  <dcterms:modified xsi:type="dcterms:W3CDTF">2012-05-16T03:03:21Z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