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480" windowHeight="10515" activeTab="1"/>
  </bookViews>
  <sheets>
    <sheet name="説明" sheetId="4" r:id="rId1"/>
    <sheet name="入力シート" sheetId="2" r:id="rId2"/>
    <sheet name="チェックシート" sheetId="1" r:id="rId3"/>
    <sheet name="ターゲットマスター記録" sheetId="3" r:id="rId4"/>
  </sheets>
  <definedNames>
    <definedName name="_xlnm.Print_Area" localSheetId="3">ターゲットマスター記録!$A$1:$O$33</definedName>
    <definedName name="_xlnm.Print_Area" localSheetId="2">チェックシート!$A$1:$L$100</definedName>
    <definedName name="_xlnm.Print_Area" localSheetId="0">説明!$B$1:$M$54</definedName>
    <definedName name="_xlnm.Print_Area" localSheetId="1">入力シート!$A$1:$I$82</definedName>
    <definedName name="_xlnm.Print_Titles" localSheetId="1">入力シート!$1:$6</definedName>
  </definedNames>
  <calcPr calcId="145621" concurrentCalc="0"/>
</workbook>
</file>

<file path=xl/calcChain.xml><?xml version="1.0" encoding="utf-8"?>
<calcChain xmlns="http://schemas.openxmlformats.org/spreadsheetml/2006/main">
  <c r="J79" i="1" l="1"/>
  <c r="I79" i="1"/>
  <c r="J57" i="1"/>
  <c r="I57" i="1"/>
  <c r="J56" i="1"/>
  <c r="I56" i="1"/>
  <c r="J55" i="1"/>
  <c r="I55" i="1"/>
  <c r="J54" i="1"/>
  <c r="J53" i="1"/>
  <c r="J52" i="1"/>
  <c r="J51" i="1"/>
  <c r="J36" i="1"/>
  <c r="I36" i="1"/>
  <c r="L57" i="1"/>
  <c r="K57" i="1"/>
  <c r="L36" i="1"/>
  <c r="K36" i="1"/>
  <c r="I2" i="3"/>
  <c r="F2" i="3"/>
  <c r="E2" i="3"/>
  <c r="C2" i="3"/>
  <c r="K8" i="1"/>
  <c r="K7" i="1"/>
  <c r="K6" i="1"/>
  <c r="G7" i="1"/>
  <c r="G6" i="1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K100" i="1"/>
  <c r="K99" i="1"/>
  <c r="I100" i="1"/>
  <c r="I99" i="1"/>
  <c r="G100" i="1"/>
  <c r="G99" i="1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E15" i="1"/>
  <c r="I3" i="1"/>
  <c r="F3" i="1"/>
  <c r="E3" i="1"/>
  <c r="C3" i="1"/>
  <c r="F91" i="1"/>
  <c r="E91" i="1"/>
  <c r="I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J84" i="1"/>
  <c r="E84" i="1"/>
  <c r="F79" i="1"/>
  <c r="E79" i="1"/>
  <c r="F78" i="1"/>
  <c r="E78" i="1"/>
  <c r="F77" i="1"/>
  <c r="E77" i="1"/>
  <c r="I77" i="1"/>
  <c r="F76" i="1"/>
  <c r="J76" i="1"/>
  <c r="E76" i="1"/>
  <c r="F75" i="1"/>
  <c r="J75" i="1"/>
  <c r="E75" i="1"/>
  <c r="I75" i="1"/>
  <c r="F74" i="1"/>
  <c r="J74" i="1"/>
  <c r="E74" i="1"/>
  <c r="F73" i="1"/>
  <c r="E73" i="1"/>
  <c r="F68" i="1"/>
  <c r="J68" i="1"/>
  <c r="E68" i="1"/>
  <c r="F67" i="1"/>
  <c r="E67" i="1"/>
  <c r="F66" i="1"/>
  <c r="J66" i="1"/>
  <c r="E66" i="1"/>
  <c r="F65" i="1"/>
  <c r="J65" i="1"/>
  <c r="E65" i="1"/>
  <c r="I65" i="1"/>
  <c r="F64" i="1"/>
  <c r="J64" i="1"/>
  <c r="E64" i="1"/>
  <c r="F63" i="1"/>
  <c r="J63" i="1"/>
  <c r="E63" i="1"/>
  <c r="F62" i="1"/>
  <c r="E62" i="1"/>
  <c r="F57" i="1"/>
  <c r="H57" i="1"/>
  <c r="E57" i="1"/>
  <c r="G57" i="1"/>
  <c r="F56" i="1"/>
  <c r="E56" i="1"/>
  <c r="K56" i="1"/>
  <c r="F55" i="1"/>
  <c r="E55" i="1"/>
  <c r="F54" i="1"/>
  <c r="E54" i="1"/>
  <c r="F53" i="1"/>
  <c r="E53" i="1"/>
  <c r="F52" i="1"/>
  <c r="E52" i="1"/>
  <c r="F51" i="1"/>
  <c r="E51" i="1"/>
  <c r="E41" i="1"/>
  <c r="F46" i="1"/>
  <c r="E46" i="1"/>
  <c r="F45" i="1"/>
  <c r="E45" i="1"/>
  <c r="F44" i="1"/>
  <c r="E44" i="1"/>
  <c r="F43" i="1"/>
  <c r="E43" i="1"/>
  <c r="F42" i="1"/>
  <c r="E42" i="1"/>
  <c r="F41" i="1"/>
  <c r="F36" i="1"/>
  <c r="E36" i="1"/>
  <c r="F35" i="1"/>
  <c r="J35" i="1"/>
  <c r="E35" i="1"/>
  <c r="F34" i="1"/>
  <c r="J34" i="1"/>
  <c r="E34" i="1"/>
  <c r="I34" i="1"/>
  <c r="F33" i="1"/>
  <c r="J33" i="1"/>
  <c r="E33" i="1"/>
  <c r="F32" i="1"/>
  <c r="E32" i="1"/>
  <c r="F31" i="1"/>
  <c r="J31" i="1"/>
  <c r="E31" i="1"/>
  <c r="F30" i="1"/>
  <c r="E30" i="1"/>
  <c r="F29" i="1"/>
  <c r="J29" i="1"/>
  <c r="E29" i="1"/>
  <c r="F28" i="1"/>
  <c r="E28" i="1"/>
  <c r="L85" i="1"/>
  <c r="J85" i="1"/>
  <c r="L89" i="1"/>
  <c r="J89" i="1"/>
  <c r="L86" i="1"/>
  <c r="J86" i="1"/>
  <c r="L90" i="1"/>
  <c r="J90" i="1"/>
  <c r="L87" i="1"/>
  <c r="J87" i="1"/>
  <c r="L88" i="1"/>
  <c r="J88" i="1"/>
  <c r="L91" i="1"/>
  <c r="J91" i="1"/>
  <c r="K84" i="1"/>
  <c r="I84" i="1"/>
  <c r="K88" i="1"/>
  <c r="I88" i="1"/>
  <c r="K85" i="1"/>
  <c r="I85" i="1"/>
  <c r="K89" i="1"/>
  <c r="I89" i="1"/>
  <c r="L77" i="1"/>
  <c r="J77" i="1"/>
  <c r="K74" i="1"/>
  <c r="I74" i="1"/>
  <c r="K68" i="1"/>
  <c r="I68" i="1"/>
  <c r="K66" i="1"/>
  <c r="I66" i="1"/>
  <c r="L62" i="1"/>
  <c r="J62" i="1"/>
  <c r="K54" i="1"/>
  <c r="I54" i="1"/>
  <c r="J42" i="1"/>
  <c r="L42" i="1"/>
  <c r="J46" i="1"/>
  <c r="L46" i="1"/>
  <c r="K43" i="1"/>
  <c r="I43" i="1"/>
  <c r="J43" i="1"/>
  <c r="L43" i="1"/>
  <c r="K44" i="1"/>
  <c r="I44" i="1"/>
  <c r="J44" i="1"/>
  <c r="L44" i="1"/>
  <c r="J41" i="1"/>
  <c r="L41" i="1"/>
  <c r="J45" i="1"/>
  <c r="L45" i="1"/>
  <c r="K28" i="1"/>
  <c r="I28" i="1"/>
  <c r="L28" i="1"/>
  <c r="J28" i="1"/>
  <c r="K33" i="1"/>
  <c r="I33" i="1"/>
  <c r="K35" i="1"/>
  <c r="I35" i="1"/>
  <c r="L73" i="1"/>
  <c r="K86" i="1"/>
  <c r="K90" i="1"/>
  <c r="K31" i="1"/>
  <c r="K64" i="1"/>
  <c r="K29" i="1"/>
  <c r="K91" i="1"/>
  <c r="H84" i="1"/>
  <c r="L84" i="1"/>
  <c r="H74" i="1"/>
  <c r="L74" i="1"/>
  <c r="G75" i="1"/>
  <c r="K75" i="1"/>
  <c r="G79" i="1"/>
  <c r="K79" i="1"/>
  <c r="H75" i="1"/>
  <c r="L75" i="1"/>
  <c r="H79" i="1"/>
  <c r="L79" i="1"/>
  <c r="K76" i="1"/>
  <c r="H76" i="1"/>
  <c r="L76" i="1"/>
  <c r="G77" i="1"/>
  <c r="K77" i="1"/>
  <c r="L63" i="1"/>
  <c r="L65" i="1"/>
  <c r="L66" i="1"/>
  <c r="L64" i="1"/>
  <c r="L68" i="1"/>
  <c r="K65" i="1"/>
  <c r="H54" i="1"/>
  <c r="L54" i="1"/>
  <c r="K51" i="1"/>
  <c r="G55" i="1"/>
  <c r="K55" i="1"/>
  <c r="H51" i="1"/>
  <c r="L51" i="1"/>
  <c r="H55" i="1"/>
  <c r="L55" i="1"/>
  <c r="H52" i="1"/>
  <c r="L52" i="1"/>
  <c r="H56" i="1"/>
  <c r="L56" i="1"/>
  <c r="H53" i="1"/>
  <c r="L53" i="1"/>
  <c r="K45" i="1"/>
  <c r="K42" i="1"/>
  <c r="L35" i="1"/>
  <c r="H29" i="1"/>
  <c r="L29" i="1"/>
  <c r="K34" i="1"/>
  <c r="L30" i="1"/>
  <c r="L34" i="1"/>
  <c r="L32" i="1"/>
  <c r="H31" i="1"/>
  <c r="L31" i="1"/>
  <c r="H33" i="1"/>
  <c r="L33" i="1"/>
  <c r="H64" i="1"/>
  <c r="H68" i="1"/>
  <c r="H62" i="1"/>
  <c r="G88" i="1"/>
  <c r="G65" i="1"/>
  <c r="H43" i="1"/>
  <c r="H66" i="1"/>
  <c r="G85" i="1"/>
  <c r="H36" i="1"/>
  <c r="H46" i="1"/>
  <c r="H63" i="1"/>
  <c r="G68" i="1"/>
  <c r="H35" i="1"/>
  <c r="H45" i="1"/>
  <c r="H65" i="1"/>
  <c r="G91" i="1"/>
  <c r="H34" i="1"/>
  <c r="G33" i="1"/>
  <c r="G35" i="1"/>
  <c r="G36" i="1"/>
  <c r="H44" i="1"/>
  <c r="H86" i="1"/>
  <c r="H87" i="1"/>
  <c r="H88" i="1"/>
  <c r="H89" i="1"/>
  <c r="H90" i="1"/>
  <c r="H91" i="1"/>
  <c r="H42" i="1"/>
  <c r="H41" i="1"/>
  <c r="G34" i="1"/>
  <c r="G28" i="1"/>
  <c r="H28" i="1"/>
  <c r="F23" i="1"/>
  <c r="J23" i="1"/>
  <c r="E23" i="1"/>
  <c r="I23" i="1"/>
  <c r="F22" i="1"/>
  <c r="E22" i="1"/>
  <c r="F21" i="1"/>
  <c r="J21" i="1"/>
  <c r="E21" i="1"/>
  <c r="F20" i="1"/>
  <c r="E20" i="1"/>
  <c r="F19" i="1"/>
  <c r="J19" i="1"/>
  <c r="E19" i="1"/>
  <c r="F18" i="1"/>
  <c r="J18" i="1"/>
  <c r="E18" i="1"/>
  <c r="F17" i="1"/>
  <c r="J17" i="1"/>
  <c r="E17" i="1"/>
  <c r="I17" i="1"/>
  <c r="F16" i="1"/>
  <c r="J16" i="1"/>
  <c r="E16" i="1"/>
  <c r="F15" i="1"/>
  <c r="J15" i="1"/>
  <c r="D11" i="1"/>
  <c r="D10" i="1"/>
  <c r="D9" i="1"/>
  <c r="H32" i="1"/>
  <c r="D8" i="1"/>
  <c r="H85" i="1"/>
  <c r="D7" i="1"/>
  <c r="K41" i="1"/>
  <c r="D6" i="1"/>
  <c r="G10" i="2"/>
  <c r="G8" i="2"/>
  <c r="G9" i="2"/>
  <c r="K18" i="1"/>
  <c r="I18" i="1"/>
  <c r="K20" i="1"/>
  <c r="I20" i="1"/>
  <c r="L20" i="1"/>
  <c r="J20" i="1"/>
  <c r="K21" i="1"/>
  <c r="I21" i="1"/>
  <c r="G62" i="1"/>
  <c r="G46" i="1"/>
  <c r="G73" i="1"/>
  <c r="G90" i="1"/>
  <c r="G76" i="1"/>
  <c r="K73" i="1"/>
  <c r="K63" i="1"/>
  <c r="K19" i="1"/>
  <c r="H30" i="1"/>
  <c r="G42" i="1"/>
  <c r="G51" i="1"/>
  <c r="L67" i="1"/>
  <c r="L78" i="1"/>
  <c r="K53" i="1"/>
  <c r="J78" i="1"/>
  <c r="J30" i="1"/>
  <c r="I78" i="1"/>
  <c r="I62" i="1"/>
  <c r="I90" i="1"/>
  <c r="I30" i="1"/>
  <c r="I73" i="1"/>
  <c r="I53" i="1"/>
  <c r="I45" i="1"/>
  <c r="I41" i="1"/>
  <c r="I29" i="1"/>
  <c r="I52" i="1"/>
  <c r="I32" i="1"/>
  <c r="I67" i="1"/>
  <c r="I63" i="1"/>
  <c r="I51" i="1"/>
  <c r="I31" i="1"/>
  <c r="I46" i="1"/>
  <c r="J73" i="1"/>
  <c r="J32" i="1"/>
  <c r="I76" i="1"/>
  <c r="I64" i="1"/>
  <c r="I16" i="1"/>
  <c r="J67" i="1"/>
  <c r="I87" i="1"/>
  <c r="I19" i="1"/>
  <c r="I15" i="1"/>
  <c r="J22" i="1"/>
  <c r="I86" i="1"/>
  <c r="I42" i="1"/>
  <c r="I22" i="1"/>
  <c r="K87" i="1"/>
  <c r="K62" i="1"/>
  <c r="H78" i="1"/>
  <c r="H67" i="1"/>
  <c r="G45" i="1"/>
  <c r="K52" i="1"/>
  <c r="K78" i="1"/>
  <c r="K32" i="1"/>
  <c r="G32" i="1"/>
  <c r="K46" i="1"/>
  <c r="K67" i="1"/>
  <c r="K30" i="1"/>
  <c r="K22" i="1"/>
  <c r="L23" i="1"/>
  <c r="H18" i="1"/>
  <c r="L18" i="1"/>
  <c r="H22" i="1"/>
  <c r="L22" i="1"/>
  <c r="G23" i="1"/>
  <c r="K23" i="1"/>
  <c r="H19" i="1"/>
  <c r="L19" i="1"/>
  <c r="H21" i="1"/>
  <c r="L21" i="1"/>
  <c r="K17" i="1"/>
  <c r="H17" i="1"/>
  <c r="L17" i="1"/>
  <c r="H16" i="1"/>
  <c r="L15" i="1"/>
  <c r="L97" i="1"/>
  <c r="L16" i="1"/>
  <c r="K15" i="1"/>
  <c r="K16" i="1"/>
  <c r="G84" i="1"/>
  <c r="G31" i="1"/>
  <c r="G89" i="1"/>
  <c r="H77" i="1"/>
  <c r="G67" i="1"/>
  <c r="G87" i="1"/>
  <c r="K92" i="1"/>
  <c r="G86" i="1"/>
  <c r="H73" i="1"/>
  <c r="G66" i="1"/>
  <c r="G64" i="1"/>
  <c r="G63" i="1"/>
  <c r="G78" i="1"/>
  <c r="G74" i="1"/>
  <c r="G43" i="1"/>
  <c r="G56" i="1"/>
  <c r="G52" i="1"/>
  <c r="G53" i="1"/>
  <c r="G41" i="1"/>
  <c r="G54" i="1"/>
  <c r="G44" i="1"/>
  <c r="G16" i="1"/>
  <c r="G29" i="1"/>
  <c r="G30" i="1"/>
  <c r="G21" i="1"/>
  <c r="G19" i="1"/>
  <c r="H23" i="1"/>
  <c r="G18" i="1"/>
  <c r="G17" i="1"/>
  <c r="G22" i="1"/>
  <c r="G20" i="1"/>
  <c r="H20" i="1"/>
  <c r="H15" i="1"/>
  <c r="G15" i="1"/>
  <c r="H97" i="1"/>
  <c r="H98" i="1"/>
  <c r="G92" i="1"/>
  <c r="G93" i="1"/>
  <c r="J97" i="1"/>
  <c r="I92" i="1"/>
  <c r="G80" i="1"/>
  <c r="G81" i="1"/>
  <c r="I80" i="1"/>
  <c r="I47" i="1"/>
  <c r="K69" i="1"/>
  <c r="K80" i="1"/>
  <c r="I69" i="1"/>
  <c r="G69" i="1"/>
  <c r="G70" i="1"/>
  <c r="G37" i="1"/>
  <c r="G38" i="1"/>
  <c r="I37" i="1"/>
  <c r="K58" i="1"/>
  <c r="I58" i="1"/>
  <c r="K47" i="1"/>
  <c r="G58" i="1"/>
  <c r="G59" i="1"/>
  <c r="K37" i="1"/>
  <c r="G47" i="1"/>
  <c r="G48" i="1"/>
  <c r="K24" i="1"/>
  <c r="I24" i="1"/>
  <c r="G24" i="1"/>
  <c r="J98" i="1"/>
  <c r="L98" i="1"/>
  <c r="I93" i="1"/>
  <c r="K93" i="1"/>
  <c r="I97" i="1"/>
  <c r="I81" i="1"/>
  <c r="K81" i="1"/>
  <c r="G25" i="1"/>
  <c r="G97" i="1"/>
  <c r="G98" i="1"/>
  <c r="K97" i="1"/>
  <c r="I48" i="1"/>
  <c r="K48" i="1"/>
  <c r="I70" i="1"/>
  <c r="K70" i="1"/>
  <c r="I38" i="1"/>
  <c r="K38" i="1"/>
  <c r="I59" i="1"/>
  <c r="K59" i="1"/>
  <c r="I98" i="1"/>
  <c r="K98" i="1"/>
  <c r="I25" i="1"/>
  <c r="K25" i="1"/>
</calcChain>
</file>

<file path=xl/comments1.xml><?xml version="1.0" encoding="utf-8"?>
<comments xmlns="http://schemas.openxmlformats.org/spreadsheetml/2006/main">
  <authors>
    <author>seiya</author>
  </authors>
  <commentList>
    <comment ref="E5" authorId="0">
      <text>
        <r>
          <rPr>
            <sz val="10"/>
            <color indexed="39"/>
            <rFont val="ＭＳ Ｐゴシック"/>
            <family val="3"/>
            <charset val="128"/>
          </rPr>
          <t>団号　数字のみ入力すれば
「第　●　団」　と自動入力される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宗教章の様式
（ex.仏教章等）
</t>
        </r>
      </text>
    </comment>
  </commentList>
</comments>
</file>

<file path=xl/sharedStrings.xml><?xml version="1.0" encoding="utf-8"?>
<sst xmlns="http://schemas.openxmlformats.org/spreadsheetml/2006/main" count="410" uniqueCount="258">
  <si>
    <t>G2 デンコーチ（３ヶ月）</t>
    <rPh sb="11" eb="12">
      <t>ゲツ</t>
    </rPh>
    <phoneticPr fontId="1"/>
  </si>
  <si>
    <t>分　野</t>
    <rPh sb="0" eb="1">
      <t>ブン</t>
    </rPh>
    <rPh sb="2" eb="3">
      <t>ノ</t>
    </rPh>
    <phoneticPr fontId="1"/>
  </si>
  <si>
    <t>課　　目</t>
    <rPh sb="0" eb="1">
      <t>カ</t>
    </rPh>
    <rPh sb="3" eb="4">
      <t>メ</t>
    </rPh>
    <phoneticPr fontId="1"/>
  </si>
  <si>
    <t>Aスカウト精神</t>
    <phoneticPr fontId="1"/>
  </si>
  <si>
    <t>A1 メンバーシップ</t>
    <phoneticPr fontId="1"/>
  </si>
  <si>
    <t>A2 家庭</t>
    <phoneticPr fontId="1"/>
  </si>
  <si>
    <t>A3 地域社会</t>
    <phoneticPr fontId="1"/>
  </si>
  <si>
    <t>A4 公民</t>
    <phoneticPr fontId="1"/>
  </si>
  <si>
    <t>B6 クラブ活動（１年）</t>
    <rPh sb="10" eb="11">
      <t>ネン</t>
    </rPh>
    <phoneticPr fontId="1"/>
  </si>
  <si>
    <t>B7 外国語</t>
    <phoneticPr fontId="1"/>
  </si>
  <si>
    <t>B8 情報処理</t>
    <phoneticPr fontId="1"/>
  </si>
  <si>
    <t>B9 マネジメント</t>
    <phoneticPr fontId="1"/>
  </si>
  <si>
    <t>スカウト技能</t>
    <phoneticPr fontId="1"/>
  </si>
  <si>
    <t>Cハイキング</t>
    <phoneticPr fontId="1"/>
  </si>
  <si>
    <t>C2 読図</t>
    <phoneticPr fontId="1"/>
  </si>
  <si>
    <t>C3 記録</t>
    <phoneticPr fontId="1"/>
  </si>
  <si>
    <t>C4 写真</t>
    <phoneticPr fontId="1"/>
  </si>
  <si>
    <t>C5 自転車</t>
    <phoneticPr fontId="1"/>
  </si>
  <si>
    <t>C6 オリエンテーリング</t>
    <phoneticPr fontId="1"/>
  </si>
  <si>
    <t>D追跡</t>
    <phoneticPr fontId="1"/>
  </si>
  <si>
    <t>D1 観察</t>
    <phoneticPr fontId="1"/>
  </si>
  <si>
    <t>D2 計測</t>
    <phoneticPr fontId="1"/>
  </si>
  <si>
    <t>D3 通信</t>
    <phoneticPr fontId="1"/>
  </si>
  <si>
    <t>D4 森林</t>
    <phoneticPr fontId="1"/>
  </si>
  <si>
    <t>D5 野生生物</t>
    <phoneticPr fontId="1"/>
  </si>
  <si>
    <t>D6 気象観測</t>
    <phoneticPr fontId="1"/>
  </si>
  <si>
    <t>D7 天体宇宙</t>
    <phoneticPr fontId="1"/>
  </si>
  <si>
    <t>Eキャンピング</t>
    <phoneticPr fontId="1"/>
  </si>
  <si>
    <t>E2 野外料理（２泊３日）</t>
    <rPh sb="9" eb="10">
      <t>ハク</t>
    </rPh>
    <rPh sb="11" eb="12">
      <t>ニチ</t>
    </rPh>
    <phoneticPr fontId="1"/>
  </si>
  <si>
    <t>E4 燃料</t>
    <phoneticPr fontId="1"/>
  </si>
  <si>
    <t>E5 ロープ結び</t>
    <phoneticPr fontId="1"/>
  </si>
  <si>
    <t>E6 たき火</t>
    <phoneticPr fontId="1"/>
  </si>
  <si>
    <t>E7 キャンプマネジメント</t>
    <phoneticPr fontId="1"/>
  </si>
  <si>
    <t>F冒険</t>
    <phoneticPr fontId="1"/>
  </si>
  <si>
    <t>F1 食料</t>
    <phoneticPr fontId="1"/>
  </si>
  <si>
    <t>F2 キャンプファイア</t>
    <phoneticPr fontId="1"/>
  </si>
  <si>
    <t>F3 サバイバル</t>
    <phoneticPr fontId="1"/>
  </si>
  <si>
    <t>F4 フィッシング</t>
    <phoneticPr fontId="1"/>
  </si>
  <si>
    <t>F5 パイオニアリング</t>
    <phoneticPr fontId="1"/>
  </si>
  <si>
    <t>F6 ウォーターアドベンチャー</t>
    <phoneticPr fontId="1"/>
  </si>
  <si>
    <t>F7 スカウトソング</t>
    <phoneticPr fontId="1"/>
  </si>
  <si>
    <t>G社会生活</t>
    <phoneticPr fontId="1"/>
  </si>
  <si>
    <t>G1 自然愛護</t>
    <phoneticPr fontId="1"/>
  </si>
  <si>
    <t>G3 近隣奉仕</t>
    <phoneticPr fontId="1"/>
  </si>
  <si>
    <t>G4 環境保護</t>
    <phoneticPr fontId="1"/>
  </si>
  <si>
    <t>G5 伝統工芸</t>
    <phoneticPr fontId="1"/>
  </si>
  <si>
    <t>G6 防災</t>
    <phoneticPr fontId="1"/>
  </si>
  <si>
    <t>【菊スカウト面接確認資料】</t>
    <rPh sb="8" eb="10">
      <t>カクニン</t>
    </rPh>
    <phoneticPr fontId="1"/>
  </si>
  <si>
    <t>A5 郷土文化</t>
    <phoneticPr fontId="1"/>
  </si>
  <si>
    <t>A6 世界友情</t>
    <phoneticPr fontId="1"/>
  </si>
  <si>
    <t>A7 地球市民</t>
    <phoneticPr fontId="1"/>
  </si>
  <si>
    <t>B健康と発達</t>
    <phoneticPr fontId="1"/>
  </si>
  <si>
    <t>B1 健康</t>
    <phoneticPr fontId="1"/>
  </si>
  <si>
    <t>B2 安全</t>
    <phoneticPr fontId="1"/>
  </si>
  <si>
    <t>B3 水泳</t>
    <phoneticPr fontId="1"/>
  </si>
  <si>
    <t>B4 運動能力</t>
    <phoneticPr fontId="1"/>
  </si>
  <si>
    <t>B5 救護</t>
    <phoneticPr fontId="1"/>
  </si>
  <si>
    <t>G7 リサイクル</t>
    <phoneticPr fontId="1"/>
  </si>
  <si>
    <t>C1 ハイキング企画（３回）</t>
    <rPh sb="12" eb="13">
      <t>カイ</t>
    </rPh>
    <phoneticPr fontId="1"/>
  </si>
  <si>
    <t>G8 ガイド</t>
    <phoneticPr fontId="1"/>
  </si>
  <si>
    <t>A9 リーダーシップ (２,６VS必修)</t>
    <phoneticPr fontId="1"/>
  </si>
  <si>
    <t>A8 B-P (１,３,４VS必修)</t>
    <rPh sb="15" eb="17">
      <t>ヒッシュウ</t>
    </rPh>
    <phoneticPr fontId="1"/>
  </si>
  <si>
    <t>E1 キャンプ企画　(M・B　VS必修)</t>
    <rPh sb="17" eb="19">
      <t>ヒッシュウ</t>
    </rPh>
    <phoneticPr fontId="1"/>
  </si>
  <si>
    <r>
      <t>E3 キャンプクラフト</t>
    </r>
    <r>
      <rPr>
        <sz val="8"/>
        <rFont val="ＭＳ ゴシック"/>
        <family val="3"/>
        <charset val="128"/>
      </rPr>
      <t>（３泊、通算７泊）</t>
    </r>
    <rPh sb="13" eb="14">
      <t>ハク</t>
    </rPh>
    <rPh sb="15" eb="17">
      <t>ツウサン</t>
    </rPh>
    <rPh sb="18" eb="19">
      <t>ハク</t>
    </rPh>
    <phoneticPr fontId="1"/>
  </si>
  <si>
    <t>地区</t>
  </si>
  <si>
    <t>菊章　申請　年月日</t>
  </si>
  <si>
    <t>１級　進級　年月日</t>
  </si>
  <si>
    <t>２級　進級　年月日</t>
  </si>
  <si>
    <t>初級　進級　年月日</t>
  </si>
  <si>
    <t>ボーイスカウトバッジ</t>
  </si>
  <si>
    <t>ちかいを立てた日</t>
  </si>
  <si>
    <t>№</t>
  </si>
  <si>
    <t>項  目</t>
  </si>
  <si>
    <t>ターゲットバッジ</t>
  </si>
  <si>
    <t>マスターバッジ</t>
  </si>
  <si>
    <t>Ａ群  スカウト精神</t>
  </si>
  <si>
    <t>A 1</t>
  </si>
  <si>
    <t>メンバーシップ</t>
  </si>
  <si>
    <t>A 2</t>
  </si>
  <si>
    <t>家庭</t>
  </si>
  <si>
    <t>A 3</t>
  </si>
  <si>
    <t>地域社会</t>
  </si>
  <si>
    <t>A 4</t>
  </si>
  <si>
    <t>公民</t>
  </si>
  <si>
    <t>A 5</t>
  </si>
  <si>
    <t>郷土文化</t>
  </si>
  <si>
    <t>A 6</t>
  </si>
  <si>
    <t>世界友情</t>
  </si>
  <si>
    <t>A 7</t>
  </si>
  <si>
    <t>地球市民</t>
  </si>
  <si>
    <t>A 8</t>
  </si>
  <si>
    <t>B－P</t>
  </si>
  <si>
    <t>A 9</t>
  </si>
  <si>
    <t>リーダーシップ</t>
  </si>
  <si>
    <t>Ｂ群  健康と発達</t>
  </si>
  <si>
    <t>B 1</t>
  </si>
  <si>
    <t>健康</t>
  </si>
  <si>
    <t>B 2</t>
  </si>
  <si>
    <t>安全</t>
  </si>
  <si>
    <t>B 3</t>
  </si>
  <si>
    <t>水泳</t>
  </si>
  <si>
    <t>B 4</t>
  </si>
  <si>
    <t>運動能力</t>
  </si>
  <si>
    <t>B 5</t>
  </si>
  <si>
    <t>救護</t>
  </si>
  <si>
    <t>B 6</t>
  </si>
  <si>
    <t>クラブ活動</t>
  </si>
  <si>
    <t>B 7</t>
  </si>
  <si>
    <t>外国語</t>
  </si>
  <si>
    <t>B 8</t>
  </si>
  <si>
    <t>情報処理</t>
  </si>
  <si>
    <t>B 9</t>
  </si>
  <si>
    <t>マネジメント</t>
  </si>
  <si>
    <t>スカウト技能</t>
  </si>
  <si>
    <t>C 1</t>
  </si>
  <si>
    <t>ハイキング企画</t>
  </si>
  <si>
    <t>Ｃ群  ハイキング</t>
  </si>
  <si>
    <t>C 2</t>
  </si>
  <si>
    <t>読図</t>
  </si>
  <si>
    <t>C 3</t>
  </si>
  <si>
    <t>記録</t>
  </si>
  <si>
    <t>C 4</t>
  </si>
  <si>
    <t>写真</t>
  </si>
  <si>
    <t>C 5</t>
  </si>
  <si>
    <t>自転車</t>
  </si>
  <si>
    <t>C 6</t>
  </si>
  <si>
    <t>オリエンテーリング</t>
  </si>
  <si>
    <t>D 1</t>
  </si>
  <si>
    <t>観察</t>
  </si>
  <si>
    <t>Ｄ群  追  跡</t>
  </si>
  <si>
    <t>D 2</t>
  </si>
  <si>
    <t>計測</t>
  </si>
  <si>
    <t>D 3</t>
  </si>
  <si>
    <t>通信</t>
  </si>
  <si>
    <t>D 4</t>
  </si>
  <si>
    <t>森林</t>
  </si>
  <si>
    <t>D 5</t>
  </si>
  <si>
    <t>野生生物</t>
  </si>
  <si>
    <t>D 6</t>
  </si>
  <si>
    <t>気象観測</t>
  </si>
  <si>
    <t>D 7</t>
  </si>
  <si>
    <t>天体宇宙</t>
  </si>
  <si>
    <t>E 1</t>
  </si>
  <si>
    <t>キャンプ企画</t>
  </si>
  <si>
    <t>Ｅ群  キャンピング</t>
  </si>
  <si>
    <t>E 2</t>
  </si>
  <si>
    <t>野外料理</t>
  </si>
  <si>
    <t>E 3</t>
  </si>
  <si>
    <t>キャンプクラフト</t>
  </si>
  <si>
    <t>E 4</t>
  </si>
  <si>
    <t>燃料</t>
  </si>
  <si>
    <t>E 5</t>
  </si>
  <si>
    <t>ロープ結び</t>
  </si>
  <si>
    <t>E 6</t>
  </si>
  <si>
    <t>たき火</t>
  </si>
  <si>
    <t>E 7</t>
  </si>
  <si>
    <t>キャンプマネジメント</t>
  </si>
  <si>
    <t>F 1</t>
  </si>
  <si>
    <t>食料</t>
  </si>
  <si>
    <t>Ｆ群  冒　険</t>
  </si>
  <si>
    <t>F 2</t>
  </si>
  <si>
    <t>キャンプファイア</t>
  </si>
  <si>
    <t>F 3</t>
  </si>
  <si>
    <t>サバイバル</t>
  </si>
  <si>
    <t>F 4</t>
  </si>
  <si>
    <t>フィッシング</t>
  </si>
  <si>
    <t>F 5</t>
  </si>
  <si>
    <t>パイオニアリング</t>
  </si>
  <si>
    <t>F 6</t>
  </si>
  <si>
    <t>ウォーターアドベンチャー</t>
  </si>
  <si>
    <t>F 7</t>
  </si>
  <si>
    <t xml:space="preserve"> スカウトソング</t>
  </si>
  <si>
    <t>Ｇ群  社会生活</t>
  </si>
  <si>
    <t>G 1</t>
  </si>
  <si>
    <t>自然愛護</t>
  </si>
  <si>
    <t>G 2</t>
  </si>
  <si>
    <t>デンコーチ</t>
  </si>
  <si>
    <t>G 3</t>
  </si>
  <si>
    <t>近隣奉仕</t>
  </si>
  <si>
    <t>G 4</t>
  </si>
  <si>
    <t>環境保護</t>
  </si>
  <si>
    <t>G 5</t>
  </si>
  <si>
    <t>伝統工芸</t>
  </si>
  <si>
    <t>G 6</t>
  </si>
  <si>
    <t>防災</t>
  </si>
  <si>
    <t>G 7</t>
  </si>
  <si>
    <t>リサイクル</t>
  </si>
  <si>
    <t>G 8</t>
  </si>
  <si>
    <t>ガイド</t>
  </si>
  <si>
    <t>氏名</t>
  </si>
  <si>
    <t>進歩状況　入力表</t>
  </si>
  <si>
    <t>の部分に入力してください</t>
    <rPh sb="1" eb="3">
      <t>ブブン</t>
    </rPh>
    <rPh sb="4" eb="6">
      <t>ニュウリョク</t>
    </rPh>
    <phoneticPr fontId="1"/>
  </si>
  <si>
    <t>ボーイ隊進歩状況確認表（菊面接時　必須）入力シート</t>
    <rPh sb="3" eb="4">
      <t>タイ</t>
    </rPh>
    <rPh sb="4" eb="6">
      <t>シンポ</t>
    </rPh>
    <rPh sb="6" eb="8">
      <t>ジョウキョウ</t>
    </rPh>
    <rPh sb="8" eb="11">
      <t>カクニンヒョウ</t>
    </rPh>
    <rPh sb="12" eb="13">
      <t>キク</t>
    </rPh>
    <rPh sb="13" eb="16">
      <t>メンセツジ</t>
    </rPh>
    <rPh sb="17" eb="19">
      <t>ヒッス</t>
    </rPh>
    <rPh sb="20" eb="22">
      <t>ニュウリョク</t>
    </rPh>
    <phoneticPr fontId="1"/>
  </si>
  <si>
    <t>２級進級可能日</t>
    <rPh sb="1" eb="2">
      <t>キュウ</t>
    </rPh>
    <rPh sb="2" eb="4">
      <t>シンキュウ</t>
    </rPh>
    <rPh sb="4" eb="6">
      <t>カノウ</t>
    </rPh>
    <rPh sb="6" eb="7">
      <t>ビ</t>
    </rPh>
    <phoneticPr fontId="1"/>
  </si>
  <si>
    <t>１級進級可能日</t>
    <rPh sb="1" eb="2">
      <t>キュウ</t>
    </rPh>
    <rPh sb="2" eb="4">
      <t>シンキュウ</t>
    </rPh>
    <rPh sb="4" eb="6">
      <t>カノウ</t>
    </rPh>
    <rPh sb="6" eb="7">
      <t>ビ</t>
    </rPh>
    <phoneticPr fontId="1"/>
  </si>
  <si>
    <t>菊章申請可能日</t>
    <rPh sb="0" eb="1">
      <t>キク</t>
    </rPh>
    <rPh sb="1" eb="2">
      <t>ショウ</t>
    </rPh>
    <rPh sb="2" eb="4">
      <t>シンセイ</t>
    </rPh>
    <rPh sb="4" eb="6">
      <t>カノウ</t>
    </rPh>
    <rPh sb="6" eb="7">
      <t>ビ</t>
    </rPh>
    <phoneticPr fontId="1"/>
  </si>
  <si>
    <t>認証　年月日</t>
    <rPh sb="0" eb="2">
      <t>ニンショウ</t>
    </rPh>
    <rPh sb="3" eb="6">
      <t>ネンガッピ</t>
    </rPh>
    <phoneticPr fontId="1"/>
  </si>
  <si>
    <t>2級章チャレンジ</t>
    <rPh sb="1" eb="3">
      <t>キュウショウ</t>
    </rPh>
    <phoneticPr fontId="1"/>
  </si>
  <si>
    <t>１級章チャレンジ</t>
    <rPh sb="1" eb="3">
      <t>キュウショウ</t>
    </rPh>
    <phoneticPr fontId="1"/>
  </si>
  <si>
    <t>菊章チャレンジ</t>
    <rPh sb="0" eb="1">
      <t>キク</t>
    </rPh>
    <rPh sb="1" eb="2">
      <t>ショウ</t>
    </rPh>
    <phoneticPr fontId="1"/>
  </si>
  <si>
    <r>
      <t xml:space="preserve"> </t>
    </r>
    <r>
      <rPr>
        <sz val="11"/>
        <color rgb="FF0000FF"/>
        <rFont val="ＭＳ Ｐゴシック"/>
        <family val="3"/>
        <charset val="128"/>
      </rPr>
      <t>第１ステップ</t>
    </r>
    <r>
      <rPr>
        <sz val="11"/>
        <rFont val="ＭＳ Ｐゴシック"/>
        <family val="3"/>
        <charset val="128"/>
      </rPr>
      <t>　各欄に、認証の日付を記入してください｡</t>
    </r>
    <rPh sb="1" eb="2">
      <t>ダイ</t>
    </rPh>
    <phoneticPr fontId="1"/>
  </si>
  <si>
    <t>地区</t>
    <rPh sb="0" eb="2">
      <t>チク</t>
    </rPh>
    <phoneticPr fontId="1"/>
  </si>
  <si>
    <t>名前</t>
    <rPh sb="0" eb="2">
      <t>ナマエ</t>
    </rPh>
    <phoneticPr fontId="1"/>
  </si>
  <si>
    <t>No.3</t>
    <phoneticPr fontId="1"/>
  </si>
  <si>
    <t>Ａ群 スカウト精神</t>
    <phoneticPr fontId="1"/>
  </si>
  <si>
    <t>スカウト技能</t>
    <phoneticPr fontId="1"/>
  </si>
  <si>
    <t>D群 追跡</t>
    <rPh sb="3" eb="5">
      <t>ツイセキ</t>
    </rPh>
    <phoneticPr fontId="1"/>
  </si>
  <si>
    <t>森　林</t>
    <phoneticPr fontId="1"/>
  </si>
  <si>
    <t>家　庭</t>
    <phoneticPr fontId="1"/>
  </si>
  <si>
    <t>公　民</t>
    <phoneticPr fontId="1"/>
  </si>
  <si>
    <t>E群 キャンピング</t>
    <phoneticPr fontId="1"/>
  </si>
  <si>
    <t>燃　料</t>
    <phoneticPr fontId="1"/>
  </si>
  <si>
    <t>Ｂ群 健康と発達</t>
    <phoneticPr fontId="1"/>
  </si>
  <si>
    <t>健　康</t>
    <phoneticPr fontId="1"/>
  </si>
  <si>
    <t>安　全</t>
    <phoneticPr fontId="1"/>
  </si>
  <si>
    <t>水　泳</t>
    <phoneticPr fontId="1"/>
  </si>
  <si>
    <t>　F群 冒険</t>
    <rPh sb="4" eb="6">
      <t>ボウケン</t>
    </rPh>
    <phoneticPr fontId="1"/>
  </si>
  <si>
    <t>食　料</t>
    <phoneticPr fontId="1"/>
  </si>
  <si>
    <t>救　護</t>
    <phoneticPr fontId="1"/>
  </si>
  <si>
    <t>スカウト技能</t>
    <phoneticPr fontId="1"/>
  </si>
  <si>
    <t>Ｃ群 ハイキング</t>
    <phoneticPr fontId="1"/>
  </si>
  <si>
    <t>G群 社会生活</t>
    <rPh sb="3" eb="7">
      <t>シャカイセイカツ</t>
    </rPh>
    <phoneticPr fontId="1"/>
  </si>
  <si>
    <t>読　図</t>
    <phoneticPr fontId="1"/>
  </si>
  <si>
    <t>記　録</t>
    <phoneticPr fontId="1"/>
  </si>
  <si>
    <t>写　真</t>
    <phoneticPr fontId="1"/>
  </si>
  <si>
    <t>防　災</t>
    <phoneticPr fontId="1"/>
  </si>
  <si>
    <t>観　察</t>
    <phoneticPr fontId="1"/>
  </si>
  <si>
    <t>計　測</t>
    <phoneticPr fontId="1"/>
  </si>
  <si>
    <t>通　信</t>
    <phoneticPr fontId="1"/>
  </si>
  <si>
    <t>は、VS部門VS章課目となる項目</t>
    <rPh sb="4" eb="6">
      <t>ブモン</t>
    </rPh>
    <rPh sb="8" eb="9">
      <t>ショウ</t>
    </rPh>
    <rPh sb="9" eb="11">
      <t>カモク</t>
    </rPh>
    <rPh sb="14" eb="16">
      <t>コウモク</t>
    </rPh>
    <phoneticPr fontId="1"/>
  </si>
  <si>
    <t>タ－ゲットバッジ取得数</t>
    <rPh sb="8" eb="11">
      <t>シュトクスウ</t>
    </rPh>
    <phoneticPr fontId="1"/>
  </si>
  <si>
    <t>タ－ゲットバッジ累計取得数</t>
    <rPh sb="10" eb="12">
      <t>シュトク</t>
    </rPh>
    <phoneticPr fontId="1"/>
  </si>
  <si>
    <t>タ－ゲットバッジ必要数</t>
    <rPh sb="8" eb="11">
      <t>ヒツヨウスウ</t>
    </rPh>
    <phoneticPr fontId="1"/>
  </si>
  <si>
    <t>タ－ゲットバッジ累計必要数</t>
    <rPh sb="8" eb="10">
      <t>ルイケイ</t>
    </rPh>
    <rPh sb="10" eb="13">
      <t>ヒツヨウスウ</t>
    </rPh>
    <phoneticPr fontId="1"/>
  </si>
  <si>
    <t>初級進級前にターゲットバッジは取得できません</t>
    <rPh sb="0" eb="2">
      <t>ショキュウ</t>
    </rPh>
    <rPh sb="2" eb="4">
      <t>シンキュウ</t>
    </rPh>
    <rPh sb="4" eb="5">
      <t>マエ</t>
    </rPh>
    <rPh sb="15" eb="17">
      <t>シュトク</t>
    </rPh>
    <phoneticPr fontId="1"/>
  </si>
  <si>
    <t>マスターバッジ取得数</t>
    <rPh sb="7" eb="10">
      <t>シュトクスウ</t>
    </rPh>
    <phoneticPr fontId="1"/>
  </si>
  <si>
    <t>マスターバッジ累計取得数</t>
    <rPh sb="9" eb="11">
      <t>シュトク</t>
    </rPh>
    <phoneticPr fontId="1"/>
  </si>
  <si>
    <t>マスターバッジ必要数</t>
    <rPh sb="7" eb="10">
      <t>ヒツヨウスウ</t>
    </rPh>
    <phoneticPr fontId="1"/>
  </si>
  <si>
    <t>マスターバッジ累計必要数</t>
    <rPh sb="7" eb="9">
      <t>ルイケイ</t>
    </rPh>
    <rPh sb="9" eb="12">
      <t>ヒツヨウスウ</t>
    </rPh>
    <phoneticPr fontId="1"/>
  </si>
  <si>
    <t>総合計</t>
    <rPh sb="0" eb="3">
      <t>ソウゴウケイ</t>
    </rPh>
    <phoneticPr fontId="1"/>
  </si>
  <si>
    <t>ﾀｰｹﾞｯﾄﾊﾞｯｼﾞ</t>
    <phoneticPr fontId="1"/>
  </si>
  <si>
    <t>ﾏｽﾀｰﾊﾞｯｼﾞ</t>
    <phoneticPr fontId="1"/>
  </si>
  <si>
    <r>
      <t>ターゲットバッジ・マスターバッジ累計取得数に</t>
    </r>
    <r>
      <rPr>
        <b/>
        <i/>
        <sz val="11"/>
        <color rgb="FFFF0000"/>
        <rFont val="ＭＳ Ｐゴシック"/>
        <family val="3"/>
        <charset val="128"/>
      </rPr>
      <t>赤字斜体</t>
    </r>
    <r>
      <rPr>
        <sz val="11"/>
        <rFont val="ＭＳ Ｐゴシック"/>
        <family val="3"/>
        <charset val="128"/>
      </rPr>
      <t>がある場合　面接申請　できません</t>
    </r>
    <rPh sb="16" eb="18">
      <t>ルイケイ</t>
    </rPh>
    <rPh sb="18" eb="21">
      <t>シュトクスウ</t>
    </rPh>
    <rPh sb="22" eb="24">
      <t>アカジ</t>
    </rPh>
    <rPh sb="24" eb="26">
      <t>シャタイ</t>
    </rPh>
    <rPh sb="29" eb="31">
      <t>バアイ</t>
    </rPh>
    <rPh sb="32" eb="34">
      <t>メンセツ</t>
    </rPh>
    <rPh sb="34" eb="36">
      <t>シンセイ</t>
    </rPh>
    <phoneticPr fontId="1"/>
  </si>
  <si>
    <t>信仰奨励章</t>
    <rPh sb="0" eb="2">
      <t>シンコウ</t>
    </rPh>
    <rPh sb="2" eb="5">
      <t>ショウレイショウ</t>
    </rPh>
    <phoneticPr fontId="1"/>
  </si>
  <si>
    <t>宗教章</t>
    <rPh sb="0" eb="2">
      <t>シュウキョウ</t>
    </rPh>
    <rPh sb="2" eb="3">
      <t>ショウ</t>
    </rPh>
    <phoneticPr fontId="1"/>
  </si>
  <si>
    <t>初級進級前に信仰奨励章は取得できません</t>
    <rPh sb="0" eb="2">
      <t>ショキュウ</t>
    </rPh>
    <rPh sb="2" eb="4">
      <t>シンキュウ</t>
    </rPh>
    <rPh sb="4" eb="5">
      <t>マエ</t>
    </rPh>
    <rPh sb="6" eb="8">
      <t>シンコウ</t>
    </rPh>
    <rPh sb="8" eb="11">
      <t>ショウレイショウ</t>
    </rPh>
    <rPh sb="12" eb="14">
      <t>シュトク</t>
    </rPh>
    <phoneticPr fontId="1"/>
  </si>
  <si>
    <t>１級進級前に宗教章は取得できません</t>
    <rPh sb="1" eb="2">
      <t>キュウ</t>
    </rPh>
    <rPh sb="2" eb="4">
      <t>シンキュウ</t>
    </rPh>
    <rPh sb="4" eb="5">
      <t>マエ</t>
    </rPh>
    <rPh sb="6" eb="8">
      <t>シュウキョウ</t>
    </rPh>
    <rPh sb="8" eb="9">
      <t>ショウ</t>
    </rPh>
    <rPh sb="10" eb="12">
      <t>シュトク</t>
    </rPh>
    <phoneticPr fontId="1"/>
  </si>
  <si>
    <t>　　　　</t>
    <phoneticPr fontId="1"/>
  </si>
  <si>
    <t>炊事章</t>
    <rPh sb="0" eb="2">
      <t>スイジ</t>
    </rPh>
    <rPh sb="2" eb="3">
      <t>ショウ</t>
    </rPh>
    <phoneticPr fontId="1"/>
  </si>
  <si>
    <t>野営章</t>
    <rPh sb="0" eb="2">
      <t>ヤエイ</t>
    </rPh>
    <rPh sb="2" eb="3">
      <t>ショウ</t>
    </rPh>
    <phoneticPr fontId="1"/>
  </si>
  <si>
    <t>救急章</t>
    <rPh sb="0" eb="2">
      <t>キュウキュウ</t>
    </rPh>
    <rPh sb="2" eb="3">
      <t>ショウ</t>
    </rPh>
    <phoneticPr fontId="1"/>
  </si>
  <si>
    <t>技能章</t>
    <rPh sb="0" eb="3">
      <t>ギノウショウ</t>
    </rPh>
    <phoneticPr fontId="1"/>
  </si>
  <si>
    <t>は、　VS部門　隼章課目となる項目</t>
    <rPh sb="5" eb="7">
      <t>ブモン</t>
    </rPh>
    <rPh sb="8" eb="9">
      <t>ハヤブサ</t>
    </rPh>
    <rPh sb="9" eb="10">
      <t>ショウ</t>
    </rPh>
    <rPh sb="10" eb="12">
      <t>カモク</t>
    </rPh>
    <rPh sb="15" eb="17">
      <t>コウモク</t>
    </rPh>
    <phoneticPr fontId="1"/>
  </si>
  <si>
    <t>本システムはまだ作成中です。思わぬ動作をすることもあると思います。</t>
    <rPh sb="0" eb="1">
      <t>ホン</t>
    </rPh>
    <rPh sb="8" eb="11">
      <t>サクセイチュウ</t>
    </rPh>
    <rPh sb="14" eb="15">
      <t>オモ</t>
    </rPh>
    <rPh sb="17" eb="19">
      <t>ドウサ</t>
    </rPh>
    <rPh sb="28" eb="29">
      <t>オモ</t>
    </rPh>
    <phoneticPr fontId="1"/>
  </si>
  <si>
    <t>そのときは笑って許してください。</t>
    <rPh sb="5" eb="6">
      <t>ワラ</t>
    </rPh>
    <rPh sb="8" eb="9">
      <t>ユル</t>
    </rPh>
    <phoneticPr fontId="1"/>
  </si>
  <si>
    <t>菊スカウト面接チェックシート</t>
    <rPh sb="0" eb="1">
      <t>キク</t>
    </rPh>
    <rPh sb="5" eb="7">
      <t>メンセツ</t>
    </rPh>
    <phoneticPr fontId="1"/>
  </si>
  <si>
    <t>20160609版　２０１6年6月9日　（一社）日本ボーイスカウト静岡県連盟　プログラム委員長　西村　清矢</t>
    <rPh sb="8" eb="9">
      <t>バン</t>
    </rPh>
    <rPh sb="14" eb="15">
      <t>ネン</t>
    </rPh>
    <rPh sb="16" eb="17">
      <t>ガツ</t>
    </rPh>
    <rPh sb="18" eb="19">
      <t>ニチ</t>
    </rPh>
    <rPh sb="21" eb="23">
      <t>イッシャ</t>
    </rPh>
    <rPh sb="24" eb="26">
      <t>ニホン</t>
    </rPh>
    <rPh sb="33" eb="36">
      <t>シズオカケン</t>
    </rPh>
    <rPh sb="36" eb="38">
      <t>レンメイ</t>
    </rPh>
    <rPh sb="44" eb="46">
      <t>イイン</t>
    </rPh>
    <rPh sb="46" eb="47">
      <t>チョウ</t>
    </rPh>
    <rPh sb="48" eb="50">
      <t>ニシムラ</t>
    </rPh>
    <rPh sb="51" eb="53">
      <t>セイヤ</t>
    </rPh>
    <phoneticPr fontId="1"/>
  </si>
  <si>
    <t>20170130版　　上進日にターゲット・マスターを取得すると　チェックシート２カ所に○が入る　不具合を修正</t>
    <rPh sb="8" eb="9">
      <t>バン</t>
    </rPh>
    <rPh sb="11" eb="13">
      <t>ジョウシン</t>
    </rPh>
    <rPh sb="13" eb="14">
      <t>ヒ</t>
    </rPh>
    <rPh sb="26" eb="28">
      <t>シュトク</t>
    </rPh>
    <rPh sb="41" eb="42">
      <t>ショ</t>
    </rPh>
    <rPh sb="45" eb="46">
      <t>ハイ</t>
    </rPh>
    <rPh sb="48" eb="51">
      <t>フグアイ</t>
    </rPh>
    <rPh sb="52" eb="54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</si>
</sst>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第&quot;\ \ General\ \ &quot;団&quot;"/>
    <numFmt numFmtId="177" formatCode="yyyy\.mm\.dd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39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2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Century"/>
      <family val="1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F8F0F"/>
        <bgColor indexed="64"/>
      </patternFill>
    </fill>
    <fill>
      <patternFill patternType="solid">
        <fgColor indexed="9"/>
        <bgColor indexed="64"/>
      </patternFill>
    </fill>
  </fills>
  <borders count="11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29" fillId="0" borderId="0">
      <alignment vertical="center"/>
    </xf>
  </cellStyleXfs>
  <cellXfs count="30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5" borderId="0" xfId="0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40" xfId="0" applyBorder="1">
      <alignment vertical="center"/>
    </xf>
    <xf numFmtId="0" fontId="10" fillId="0" borderId="0" xfId="0" applyFont="1">
      <alignment vertical="center"/>
    </xf>
    <xf numFmtId="0" fontId="0" fillId="0" borderId="3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 textRotation="255" wrapText="1"/>
    </xf>
    <xf numFmtId="0" fontId="3" fillId="0" borderId="42" xfId="0" applyFont="1" applyFill="1" applyBorder="1" applyAlignment="1">
      <alignment horizontal="center" vertical="center" textRotation="255" wrapText="1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0" fillId="0" borderId="0" xfId="0" applyBorder="1">
      <alignment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4" fontId="0" fillId="10" borderId="35" xfId="0" applyNumberFormat="1" applyFill="1" applyBorder="1" applyAlignment="1">
      <alignment horizontal="center" vertical="center"/>
    </xf>
    <xf numFmtId="14" fontId="0" fillId="10" borderId="38" xfId="0" applyNumberFormat="1" applyFill="1" applyBorder="1" applyAlignment="1">
      <alignment horizontal="center" vertical="center"/>
    </xf>
    <xf numFmtId="14" fontId="0" fillId="10" borderId="39" xfId="0" applyNumberFormat="1" applyFill="1" applyBorder="1" applyAlignment="1">
      <alignment horizontal="center" vertical="center"/>
    </xf>
    <xf numFmtId="0" fontId="14" fillId="10" borderId="7" xfId="0" applyFont="1" applyFill="1" applyBorder="1">
      <alignment vertical="center"/>
    </xf>
    <xf numFmtId="0" fontId="0" fillId="0" borderId="7" xfId="0" applyFill="1" applyBorder="1">
      <alignment vertical="center"/>
    </xf>
    <xf numFmtId="176" fontId="14" fillId="10" borderId="7" xfId="0" applyNumberFormat="1" applyFont="1" applyFill="1" applyBorder="1" applyAlignment="1">
      <alignment vertical="center" shrinkToFit="1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46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12" xfId="0" applyFill="1" applyBorder="1" applyProtection="1">
      <alignment vertical="center"/>
      <protection locked="0"/>
    </xf>
    <xf numFmtId="0" fontId="0" fillId="5" borderId="14" xfId="0" applyFill="1" applyBorder="1" applyProtection="1">
      <alignment vertical="center"/>
      <protection locked="0"/>
    </xf>
    <xf numFmtId="176" fontId="0" fillId="5" borderId="13" xfId="0" applyNumberFormat="1" applyFill="1" applyBorder="1" applyProtection="1">
      <alignment vertical="center"/>
      <protection locked="0"/>
    </xf>
    <xf numFmtId="0" fontId="0" fillId="5" borderId="15" xfId="0" applyFill="1" applyBorder="1" applyProtection="1">
      <alignment vertical="center"/>
      <protection locked="0"/>
    </xf>
    <xf numFmtId="14" fontId="0" fillId="5" borderId="35" xfId="0" applyNumberFormat="1" applyFill="1" applyBorder="1" applyProtection="1">
      <alignment vertical="center"/>
      <protection locked="0"/>
    </xf>
    <xf numFmtId="14" fontId="0" fillId="5" borderId="38" xfId="0" applyNumberFormat="1" applyFill="1" applyBorder="1" applyProtection="1">
      <alignment vertical="center"/>
      <protection locked="0"/>
    </xf>
    <xf numFmtId="14" fontId="0" fillId="5" borderId="39" xfId="0" applyNumberFormat="1" applyFill="1" applyBorder="1" applyProtection="1">
      <alignment vertical="center"/>
      <protection locked="0"/>
    </xf>
    <xf numFmtId="14" fontId="0" fillId="5" borderId="18" xfId="0" applyNumberFormat="1" applyFill="1" applyBorder="1" applyProtection="1">
      <alignment vertical="center"/>
      <protection locked="0"/>
    </xf>
    <xf numFmtId="14" fontId="0" fillId="5" borderId="19" xfId="0" applyNumberFormat="1" applyFill="1" applyBorder="1" applyProtection="1">
      <alignment vertical="center"/>
      <protection locked="0"/>
    </xf>
    <xf numFmtId="14" fontId="0" fillId="5" borderId="14" xfId="0" applyNumberFormat="1" applyFill="1" applyBorder="1" applyProtection="1">
      <alignment vertical="center"/>
      <protection locked="0"/>
    </xf>
    <xf numFmtId="14" fontId="0" fillId="5" borderId="20" xfId="0" applyNumberFormat="1" applyFill="1" applyBorder="1" applyProtection="1">
      <alignment vertical="center"/>
      <protection locked="0"/>
    </xf>
    <xf numFmtId="14" fontId="0" fillId="5" borderId="21" xfId="0" applyNumberFormat="1" applyFill="1" applyBorder="1" applyProtection="1">
      <alignment vertical="center"/>
      <protection locked="0"/>
    </xf>
    <xf numFmtId="14" fontId="0" fillId="5" borderId="22" xfId="0" applyNumberFormat="1" applyFill="1" applyBorder="1" applyProtection="1">
      <alignment vertical="center"/>
      <protection locked="0"/>
    </xf>
    <xf numFmtId="0" fontId="13" fillId="0" borderId="0" xfId="0" applyFont="1" applyAlignment="1">
      <alignment vertical="top"/>
    </xf>
    <xf numFmtId="0" fontId="15" fillId="0" borderId="0" xfId="0" applyFont="1" applyBorder="1" applyAlignment="1">
      <alignment horizontal="right" vertical="top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8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11" borderId="26" xfId="0" applyFont="1" applyFill="1" applyBorder="1">
      <alignment vertical="center"/>
    </xf>
    <xf numFmtId="0" fontId="0" fillId="11" borderId="27" xfId="0" applyFont="1" applyFill="1" applyBorder="1">
      <alignment vertical="center"/>
    </xf>
    <xf numFmtId="0" fontId="0" fillId="11" borderId="15" xfId="0" applyFont="1" applyFill="1" applyBorder="1" applyAlignment="1">
      <alignment horizontal="center" vertical="center"/>
    </xf>
    <xf numFmtId="0" fontId="0" fillId="11" borderId="12" xfId="0" applyFont="1" applyFill="1" applyBorder="1">
      <alignment vertical="center"/>
    </xf>
    <xf numFmtId="0" fontId="0" fillId="11" borderId="15" xfId="0" applyFont="1" applyFill="1" applyBorder="1">
      <alignment vertical="center"/>
    </xf>
    <xf numFmtId="0" fontId="0" fillId="11" borderId="29" xfId="0" applyFont="1" applyFill="1" applyBorder="1" applyAlignment="1">
      <alignment horizontal="center" vertical="center"/>
    </xf>
    <xf numFmtId="0" fontId="0" fillId="11" borderId="28" xfId="0" applyFont="1" applyFill="1" applyBorder="1">
      <alignment vertical="center"/>
    </xf>
    <xf numFmtId="0" fontId="0" fillId="11" borderId="29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11" borderId="14" xfId="0" applyFont="1" applyFill="1" applyBorder="1">
      <alignment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12" borderId="7" xfId="0" applyFont="1" applyFill="1" applyBorder="1">
      <alignment vertical="center"/>
    </xf>
    <xf numFmtId="0" fontId="3" fillId="12" borderId="44" xfId="0" applyFont="1" applyFill="1" applyBorder="1">
      <alignment vertical="center"/>
    </xf>
    <xf numFmtId="0" fontId="3" fillId="12" borderId="13" xfId="0" applyFont="1" applyFill="1" applyBorder="1">
      <alignment vertical="center"/>
    </xf>
    <xf numFmtId="0" fontId="3" fillId="12" borderId="71" xfId="0" applyFont="1" applyFill="1" applyBorder="1" applyAlignment="1">
      <alignment horizontal="center" vertical="center"/>
    </xf>
    <xf numFmtId="0" fontId="3" fillId="12" borderId="76" xfId="0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52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0" xfId="0" applyNumberFormat="1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/>
    </xf>
    <xf numFmtId="0" fontId="5" fillId="12" borderId="90" xfId="0" applyFont="1" applyFill="1" applyBorder="1" applyAlignment="1">
      <alignment horizontal="center" vertical="center"/>
    </xf>
    <xf numFmtId="0" fontId="5" fillId="6" borderId="9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5" fillId="12" borderId="70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12" borderId="98" xfId="0" applyFont="1" applyFill="1" applyBorder="1" applyAlignment="1">
      <alignment horizontal="center" vertical="center" shrinkToFit="1"/>
    </xf>
    <xf numFmtId="0" fontId="3" fillId="12" borderId="36" xfId="0" applyFont="1" applyFill="1" applyBorder="1" applyAlignment="1">
      <alignment horizontal="center" vertical="center" shrinkToFit="1"/>
    </xf>
    <xf numFmtId="0" fontId="3" fillId="7" borderId="13" xfId="0" applyFont="1" applyFill="1" applyBorder="1" applyAlignment="1">
      <alignment horizontal="center" vertical="center" shrinkToFit="1"/>
    </xf>
    <xf numFmtId="0" fontId="3" fillId="13" borderId="99" xfId="0" applyFont="1" applyFill="1" applyBorder="1" applyAlignment="1">
      <alignment horizontal="center" vertical="center" shrinkToFit="1"/>
    </xf>
    <xf numFmtId="0" fontId="3" fillId="12" borderId="73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 shrinkToFit="1"/>
    </xf>
    <xf numFmtId="0" fontId="3" fillId="7" borderId="38" xfId="0" applyFont="1" applyFill="1" applyBorder="1" applyAlignment="1">
      <alignment horizontal="center" vertical="center" shrinkToFit="1"/>
    </xf>
    <xf numFmtId="0" fontId="3" fillId="12" borderId="38" xfId="0" applyFont="1" applyFill="1" applyBorder="1" applyAlignment="1">
      <alignment horizontal="center" vertical="center" shrinkToFit="1"/>
    </xf>
    <xf numFmtId="0" fontId="5" fillId="6" borderId="91" xfId="0" applyFont="1" applyFill="1" applyBorder="1" applyAlignment="1">
      <alignment horizontal="center" vertical="center"/>
    </xf>
    <xf numFmtId="0" fontId="3" fillId="13" borderId="39" xfId="0" applyFont="1" applyFill="1" applyBorder="1" applyAlignment="1">
      <alignment horizontal="center" vertical="center" shrinkToFit="1"/>
    </xf>
    <xf numFmtId="0" fontId="0" fillId="11" borderId="24" xfId="0" applyFont="1" applyFill="1" applyBorder="1" applyAlignment="1">
      <alignment horizontal="center" vertical="center"/>
    </xf>
    <xf numFmtId="0" fontId="0" fillId="11" borderId="25" xfId="0" applyFont="1" applyFill="1" applyBorder="1" applyAlignment="1">
      <alignment horizontal="center" vertical="center"/>
    </xf>
    <xf numFmtId="0" fontId="0" fillId="11" borderId="23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7" fontId="21" fillId="0" borderId="18" xfId="0" applyNumberFormat="1" applyFont="1" applyFill="1" applyBorder="1" applyAlignment="1">
      <alignment horizontal="center" vertical="center" shrinkToFit="1"/>
    </xf>
    <xf numFmtId="177" fontId="21" fillId="0" borderId="19" xfId="0" applyNumberFormat="1" applyFont="1" applyFill="1" applyBorder="1" applyAlignment="1">
      <alignment horizontal="center" vertical="center" shrinkToFit="1"/>
    </xf>
    <xf numFmtId="177" fontId="21" fillId="0" borderId="14" xfId="0" applyNumberFormat="1" applyFont="1" applyFill="1" applyBorder="1" applyAlignment="1">
      <alignment horizontal="center" vertical="center" shrinkToFit="1"/>
    </xf>
    <xf numFmtId="177" fontId="21" fillId="0" borderId="20" xfId="0" applyNumberFormat="1" applyFont="1" applyFill="1" applyBorder="1" applyAlignment="1">
      <alignment horizontal="center" vertical="center" shrinkToFit="1"/>
    </xf>
    <xf numFmtId="177" fontId="21" fillId="0" borderId="21" xfId="0" applyNumberFormat="1" applyFont="1" applyFill="1" applyBorder="1" applyAlignment="1">
      <alignment horizontal="center" vertical="center" shrinkToFit="1"/>
    </xf>
    <xf numFmtId="177" fontId="21" fillId="0" borderId="22" xfId="0" applyNumberFormat="1" applyFont="1" applyFill="1" applyBorder="1" applyAlignment="1">
      <alignment horizontal="center" vertical="center" shrinkToFit="1"/>
    </xf>
    <xf numFmtId="0" fontId="12" fillId="4" borderId="74" xfId="0" applyFont="1" applyFill="1" applyBorder="1" applyAlignment="1">
      <alignment horizontal="center" vertical="center" shrinkToFit="1"/>
    </xf>
    <xf numFmtId="0" fontId="0" fillId="0" borderId="41" xfId="0" applyBorder="1">
      <alignment vertical="center"/>
    </xf>
    <xf numFmtId="14" fontId="0" fillId="5" borderId="60" xfId="0" applyNumberFormat="1" applyFill="1" applyBorder="1" applyProtection="1">
      <alignment vertical="center"/>
      <protection locked="0"/>
    </xf>
    <xf numFmtId="0" fontId="0" fillId="9" borderId="36" xfId="0" applyFill="1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6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13" fillId="0" borderId="41" xfId="0" applyFont="1" applyFill="1" applyBorder="1">
      <alignment vertical="center"/>
    </xf>
    <xf numFmtId="0" fontId="13" fillId="14" borderId="14" xfId="0" applyFont="1" applyFill="1" applyBorder="1">
      <alignment vertical="center"/>
    </xf>
    <xf numFmtId="0" fontId="0" fillId="14" borderId="34" xfId="0" applyFill="1" applyBorder="1">
      <alignment vertical="center"/>
    </xf>
    <xf numFmtId="0" fontId="0" fillId="14" borderId="32" xfId="0" applyFill="1" applyBorder="1">
      <alignment vertical="center"/>
    </xf>
    <xf numFmtId="0" fontId="0" fillId="14" borderId="33" xfId="0" applyFill="1" applyBorder="1">
      <alignment vertical="center"/>
    </xf>
    <xf numFmtId="14" fontId="0" fillId="10" borderId="35" xfId="0" applyNumberFormat="1" applyFill="1" applyBorder="1" applyAlignment="1">
      <alignment horizontal="center" vertical="center" shrinkToFit="1"/>
    </xf>
    <xf numFmtId="14" fontId="0" fillId="10" borderId="39" xfId="0" applyNumberFormat="1" applyFill="1" applyBorder="1" applyAlignment="1">
      <alignment horizontal="center" vertical="center" shrinkToFit="1"/>
    </xf>
    <xf numFmtId="14" fontId="0" fillId="10" borderId="38" xfId="0" applyNumberFormat="1" applyFill="1" applyBorder="1" applyAlignment="1">
      <alignment horizontal="center" vertical="center" shrinkToFit="1"/>
    </xf>
    <xf numFmtId="0" fontId="7" fillId="4" borderId="0" xfId="3" applyFill="1"/>
    <xf numFmtId="0" fontId="7" fillId="15" borderId="0" xfId="3" applyFill="1"/>
    <xf numFmtId="0" fontId="14" fillId="4" borderId="0" xfId="3" applyFont="1" applyFill="1"/>
    <xf numFmtId="0" fontId="25" fillId="15" borderId="0" xfId="3" applyFont="1" applyFill="1"/>
    <xf numFmtId="0" fontId="26" fillId="15" borderId="0" xfId="3" applyFont="1" applyFill="1"/>
    <xf numFmtId="3" fontId="7" fillId="15" borderId="0" xfId="3" applyNumberFormat="1" applyFill="1"/>
    <xf numFmtId="0" fontId="27" fillId="15" borderId="0" xfId="3" applyFont="1" applyFill="1"/>
    <xf numFmtId="3" fontId="27" fillId="15" borderId="0" xfId="3" applyNumberFormat="1" applyFont="1" applyFill="1"/>
    <xf numFmtId="3" fontId="28" fillId="0" borderId="0" xfId="3" applyNumberFormat="1" applyFont="1"/>
    <xf numFmtId="0" fontId="0" fillId="0" borderId="11" xfId="0" applyBorder="1">
      <alignment vertical="center"/>
    </xf>
    <xf numFmtId="0" fontId="13" fillId="8" borderId="18" xfId="0" applyFont="1" applyFill="1" applyBorder="1">
      <alignment vertical="center"/>
    </xf>
    <xf numFmtId="0" fontId="13" fillId="0" borderId="104" xfId="0" applyFont="1" applyBorder="1">
      <alignment vertical="center"/>
    </xf>
    <xf numFmtId="0" fontId="0" fillId="0" borderId="104" xfId="0" applyBorder="1">
      <alignment vertical="center"/>
    </xf>
    <xf numFmtId="0" fontId="12" fillId="4" borderId="59" xfId="0" applyFont="1" applyFill="1" applyBorder="1" applyAlignment="1">
      <alignment horizontal="center" vertical="center" shrinkToFit="1"/>
    </xf>
    <xf numFmtId="0" fontId="3" fillId="0" borderId="105" xfId="0" applyFont="1" applyBorder="1" applyAlignment="1">
      <alignment horizontal="center" vertical="center"/>
    </xf>
    <xf numFmtId="0" fontId="5" fillId="12" borderId="106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3" fillId="12" borderId="84" xfId="0" applyFont="1" applyFill="1" applyBorder="1">
      <alignment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0" fillId="15" borderId="0" xfId="3" applyFont="1" applyFill="1"/>
    <xf numFmtId="0" fontId="3" fillId="6" borderId="82" xfId="0" applyFont="1" applyFill="1" applyBorder="1" applyAlignment="1">
      <alignment horizontal="center" vertical="center" shrinkToFit="1"/>
    </xf>
    <xf numFmtId="0" fontId="3" fillId="6" borderId="83" xfId="0" applyFont="1" applyFill="1" applyBorder="1" applyAlignment="1">
      <alignment horizontal="center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12" borderId="36" xfId="0" applyFont="1" applyFill="1" applyBorder="1" applyAlignment="1">
      <alignment horizontal="center" vertical="center" shrinkToFit="1"/>
    </xf>
    <xf numFmtId="0" fontId="3" fillId="12" borderId="97" xfId="0" applyFont="1" applyFill="1" applyBorder="1" applyAlignment="1">
      <alignment horizontal="center" vertical="center" shrinkToFit="1"/>
    </xf>
    <xf numFmtId="0" fontId="3" fillId="7" borderId="13" xfId="0" applyFont="1" applyFill="1" applyBorder="1" applyAlignment="1">
      <alignment horizontal="center" vertical="center" shrinkToFit="1"/>
    </xf>
    <xf numFmtId="0" fontId="3" fillId="7" borderId="98" xfId="0" applyFont="1" applyFill="1" applyBorder="1" applyAlignment="1">
      <alignment horizontal="center" vertical="center" shrinkToFit="1"/>
    </xf>
    <xf numFmtId="0" fontId="3" fillId="12" borderId="98" xfId="0" applyFont="1" applyFill="1" applyBorder="1" applyAlignment="1">
      <alignment horizontal="center" vertical="center" shrinkToFit="1"/>
    </xf>
    <xf numFmtId="0" fontId="3" fillId="12" borderId="90" xfId="0" applyFont="1" applyFill="1" applyBorder="1" applyAlignment="1">
      <alignment horizontal="center" vertical="center" shrinkToFit="1"/>
    </xf>
    <xf numFmtId="0" fontId="3" fillId="13" borderId="99" xfId="0" applyFont="1" applyFill="1" applyBorder="1" applyAlignment="1">
      <alignment horizontal="center" vertical="center" shrinkToFit="1"/>
    </xf>
    <xf numFmtId="0" fontId="3" fillId="13" borderId="91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 shrinkToFit="1"/>
    </xf>
    <xf numFmtId="0" fontId="3" fillId="6" borderId="46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88" xfId="0" applyFont="1" applyBorder="1" applyAlignment="1">
      <alignment horizontal="center" vertical="center" textRotation="255"/>
    </xf>
    <xf numFmtId="0" fontId="3" fillId="0" borderId="89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77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65" xfId="0" applyFont="1" applyBorder="1" applyAlignment="1">
      <alignment horizontal="center" vertical="center" textRotation="255" wrapText="1"/>
    </xf>
    <xf numFmtId="0" fontId="3" fillId="0" borderId="84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12" borderId="10" xfId="0" applyFont="1" applyFill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92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3" fillId="12" borderId="43" xfId="0" applyFont="1" applyFill="1" applyBorder="1" applyAlignment="1">
      <alignment horizontal="center" vertical="center" shrinkToFit="1"/>
    </xf>
    <xf numFmtId="0" fontId="3" fillId="12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8" borderId="4" xfId="0" applyFont="1" applyFill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8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86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12" borderId="94" xfId="0" applyFont="1" applyFill="1" applyBorder="1" applyAlignment="1">
      <alignment horizontal="center" vertical="center" shrinkToFit="1"/>
    </xf>
    <xf numFmtId="0" fontId="3" fillId="12" borderId="95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0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4" fillId="10" borderId="7" xfId="0" applyFont="1" applyFill="1" applyBorder="1" applyAlignment="1">
      <alignment vertical="center"/>
    </xf>
    <xf numFmtId="0" fontId="13" fillId="0" borderId="5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 shrinkToFit="1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255"/>
    </xf>
    <xf numFmtId="0" fontId="10" fillId="0" borderId="61" xfId="0" applyFont="1" applyBorder="1" applyAlignment="1">
      <alignment horizontal="center" vertical="center" textRotation="255"/>
    </xf>
    <xf numFmtId="0" fontId="10" fillId="0" borderId="67" xfId="0" applyFont="1" applyBorder="1" applyAlignment="1">
      <alignment horizontal="center" vertical="center" textRotation="255"/>
    </xf>
    <xf numFmtId="0" fontId="10" fillId="0" borderId="59" xfId="0" applyFont="1" applyBorder="1" applyAlignment="1">
      <alignment horizontal="center" vertical="center" textRotation="255"/>
    </xf>
    <xf numFmtId="0" fontId="10" fillId="0" borderId="62" xfId="0" applyFont="1" applyBorder="1" applyAlignment="1">
      <alignment horizontal="center" vertical="center" textRotation="255"/>
    </xf>
    <xf numFmtId="0" fontId="10" fillId="0" borderId="68" xfId="0" applyFont="1" applyBorder="1" applyAlignment="1">
      <alignment horizontal="center" vertical="center" textRotation="255"/>
    </xf>
    <xf numFmtId="0" fontId="10" fillId="0" borderId="11" xfId="0" applyFont="1" applyFill="1" applyBorder="1" applyAlignment="1">
      <alignment horizontal="center" vertical="center" textRotation="255"/>
    </xf>
    <xf numFmtId="0" fontId="10" fillId="0" borderId="57" xfId="0" applyFont="1" applyFill="1" applyBorder="1" applyAlignment="1">
      <alignment horizontal="center" vertical="center" textRotation="255"/>
    </xf>
    <xf numFmtId="0" fontId="10" fillId="0" borderId="41" xfId="0" applyFont="1" applyFill="1" applyBorder="1" applyAlignment="1">
      <alignment horizontal="center" vertical="center" textRotation="255"/>
    </xf>
    <xf numFmtId="0" fontId="10" fillId="0" borderId="60" xfId="0" applyFont="1" applyFill="1" applyBorder="1" applyAlignment="1">
      <alignment horizontal="center" vertical="center" textRotation="255"/>
    </xf>
    <xf numFmtId="0" fontId="10" fillId="0" borderId="65" xfId="0" applyFont="1" applyFill="1" applyBorder="1" applyAlignment="1">
      <alignment horizontal="center" vertical="center" textRotation="255"/>
    </xf>
    <xf numFmtId="0" fontId="10" fillId="0" borderId="66" xfId="0" applyFont="1" applyFill="1" applyBorder="1" applyAlignment="1">
      <alignment horizontal="center" vertical="center" textRotation="255"/>
    </xf>
    <xf numFmtId="0" fontId="0" fillId="0" borderId="12" xfId="0" applyFont="1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0" fillId="0" borderId="5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57" xfId="0" applyFont="1" applyBorder="1" applyAlignment="1">
      <alignment horizontal="center" vertical="center" textRotation="255"/>
    </xf>
    <xf numFmtId="0" fontId="10" fillId="0" borderId="41" xfId="0" applyFont="1" applyBorder="1" applyAlignment="1">
      <alignment horizontal="center" vertical="center" textRotation="255"/>
    </xf>
    <xf numFmtId="0" fontId="10" fillId="0" borderId="60" xfId="0" applyFont="1" applyBorder="1" applyAlignment="1">
      <alignment horizontal="center" vertical="center" textRotation="255"/>
    </xf>
    <xf numFmtId="0" fontId="10" fillId="0" borderId="65" xfId="0" applyFont="1" applyBorder="1" applyAlignment="1">
      <alignment horizontal="center" vertical="center" textRotation="255"/>
    </xf>
    <xf numFmtId="0" fontId="10" fillId="0" borderId="66" xfId="0" applyFont="1" applyBorder="1" applyAlignment="1">
      <alignment horizontal="center" vertical="center" textRotation="255"/>
    </xf>
    <xf numFmtId="0" fontId="10" fillId="0" borderId="58" xfId="0" applyFont="1" applyFill="1" applyBorder="1" applyAlignment="1">
      <alignment horizontal="center" vertical="center" textRotation="255"/>
    </xf>
    <xf numFmtId="0" fontId="10" fillId="0" borderId="61" xfId="0" applyFont="1" applyFill="1" applyBorder="1" applyAlignment="1">
      <alignment horizontal="center" vertical="center" textRotation="255"/>
    </xf>
    <xf numFmtId="0" fontId="10" fillId="0" borderId="67" xfId="0" applyFont="1" applyFill="1" applyBorder="1" applyAlignment="1">
      <alignment horizontal="center" vertical="center" textRotation="255"/>
    </xf>
    <xf numFmtId="0" fontId="10" fillId="0" borderId="59" xfId="0" applyFont="1" applyFill="1" applyBorder="1" applyAlignment="1">
      <alignment horizontal="center" vertical="center" textRotation="255"/>
    </xf>
    <xf numFmtId="0" fontId="10" fillId="0" borderId="62" xfId="0" applyFont="1" applyFill="1" applyBorder="1" applyAlignment="1">
      <alignment horizontal="center" vertical="center" textRotation="255"/>
    </xf>
    <xf numFmtId="0" fontId="10" fillId="0" borderId="63" xfId="0" applyFont="1" applyFill="1" applyBorder="1" applyAlignment="1">
      <alignment horizontal="center" vertical="center" textRotation="255"/>
    </xf>
    <xf numFmtId="0" fontId="10" fillId="0" borderId="64" xfId="0" applyFont="1" applyFill="1" applyBorder="1" applyAlignment="1">
      <alignment horizontal="center" vertical="center" textRotation="255"/>
    </xf>
    <xf numFmtId="0" fontId="10" fillId="0" borderId="64" xfId="0" applyFont="1" applyFill="1" applyBorder="1" applyAlignment="1">
      <alignment horizontal="center" vertical="top" textRotation="255"/>
    </xf>
    <xf numFmtId="0" fontId="10" fillId="0" borderId="62" xfId="0" applyFont="1" applyFill="1" applyBorder="1" applyAlignment="1">
      <alignment horizontal="center" vertical="top" textRotation="255"/>
    </xf>
    <xf numFmtId="0" fontId="10" fillId="0" borderId="68" xfId="0" applyFont="1" applyFill="1" applyBorder="1" applyAlignment="1">
      <alignment horizontal="center" vertical="top" textRotation="255"/>
    </xf>
  </cellXfs>
  <cellStyles count="6">
    <cellStyle name="桁区切り 2" xfId="2"/>
    <cellStyle name="標準" xfId="0" builtinId="0"/>
    <cellStyle name="標準 2" xfId="1"/>
    <cellStyle name="標準 3" xfId="3"/>
    <cellStyle name="標準 4" xfId="4"/>
    <cellStyle name="標準 5" xfId="5"/>
  </cellStyles>
  <dxfs count="20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F8F0F"/>
      <color rgb="FFCCFFCC"/>
      <color rgb="FFCCFFFF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8</xdr:row>
      <xdr:rowOff>19049</xdr:rowOff>
    </xdr:from>
    <xdr:to>
      <xdr:col>12</xdr:col>
      <xdr:colOff>0</xdr:colOff>
      <xdr:row>24</xdr:row>
      <xdr:rowOff>142874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5" y="1476374"/>
          <a:ext cx="7200900" cy="2867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全体構成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①シート名「説明」　　　：使い方等の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説明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②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シート名「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入力シート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　　　：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「隊長が」菊スカウトの面接申請時にインプット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　　（西村注：隼申請時添付シートが自動出力できます）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入力要項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</a:t>
          </a:r>
          <a:r>
            <a:rPr lang="ja-JP" altLang="en-US" sz="1200" b="0" i="0" u="none" strike="noStrike" baseline="0">
              <a:solidFill>
                <a:srgbClr val="00B0F0"/>
              </a:solidFill>
              <a:latin typeface="HG丸ｺﾞｼｯｸM-PRO"/>
              <a:ea typeface="HG丸ｺﾞｼｯｸM-PRO"/>
            </a:rPr>
            <a:t>水色塗りつぶし部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の該当部に入力願います（コメントのルールとおり）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　　　　　　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（他は入力できないように保護してあります）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③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シート名「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チェックシート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　：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進歩状況の確認に使用　（このシートは自動出力されています）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　　　団面接、地区面接時に使用し、県連申請時に添付してください</a:t>
          </a:r>
          <a:endParaRPr lang="ja-JP" altLang="ja-JP" sz="1200">
            <a:effectLst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④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シート名「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ターゲットマスター記録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」：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菊申請時に添付してください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　　　　　　隼申請時にも使用できます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　　　　　　　　　　　　　　　　</a:t>
          </a:r>
        </a:p>
      </xdr:txBody>
    </xdr:sp>
    <xdr:clientData/>
  </xdr:twoCellAnchor>
  <xdr:twoCellAnchor>
    <xdr:from>
      <xdr:col>1</xdr:col>
      <xdr:colOff>561975</xdr:colOff>
      <xdr:row>25</xdr:row>
      <xdr:rowOff>85725</xdr:rowOff>
    </xdr:from>
    <xdr:to>
      <xdr:col>12</xdr:col>
      <xdr:colOff>9525</xdr:colOff>
      <xdr:row>38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04850" y="4457700"/>
          <a:ext cx="7162800" cy="2295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使用方法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事前：ファイルをボーイ隊隊長（進歩担当副長）が県連ＨＰからダウンロードする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ボーイ隊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①スカウト一人づつ名前をつけて　ファイルを保存する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進歩確認時：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ボーイ隊隊長（進歩担当副長）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①スカウト各人のファイル　入力シートに　該当部を入力する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②上書き保存する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③チェックシートに　</a:t>
          </a:r>
          <a:r>
            <a:rPr lang="ja-JP" altLang="en-US" sz="1200" b="1" i="1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赤字斜体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が無い事を確認する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④団に面接申請する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（西村注：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1" i="1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赤字斜体</a:t>
          </a:r>
          <a:r>
            <a:rPr lang="ja-JP" altLang="ja-JP" sz="1000" b="1" i="1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が無いように、順次（＝初級～）進歩を意識して記録願います）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3</xdr:col>
      <xdr:colOff>285750</xdr:colOff>
      <xdr:row>48</xdr:row>
      <xdr:rowOff>161925</xdr:rowOff>
    </xdr:from>
    <xdr:to>
      <xdr:col>3</xdr:col>
      <xdr:colOff>361950</xdr:colOff>
      <xdr:row>50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0225" y="8477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533400</xdr:colOff>
      <xdr:row>40</xdr:row>
      <xdr:rowOff>0</xdr:rowOff>
    </xdr:from>
    <xdr:to>
      <xdr:col>11</xdr:col>
      <xdr:colOff>114300</xdr:colOff>
      <xdr:row>53</xdr:row>
      <xdr:rowOff>57150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76275" y="6943725"/>
          <a:ext cx="7162800" cy="2295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ja-JP" sz="1200" b="1" i="1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赤字斜体</a:t>
          </a:r>
          <a:r>
            <a:rPr lang="ja-JP" altLang="en-US" sz="1200" b="1" i="1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endParaRPr lang="en-US" altLang="ja-JP" sz="1200" b="1" i="1" baseline="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1" i="1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①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各章に必要なターゲット、マスターの項目、数が不足している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rtl="0"/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rtl="0"/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①初級になる前にターゲッドバッジ、マスターバッジは挑戦出来ません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000" b="1" i="1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留意点</a:t>
          </a:r>
          <a:endParaRPr lang="en-US" altLang="ja-JP" sz="12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ＶＳ隊ＶＳ課目となる　項目や隼課目のうち（信仰奨励章、技能章：炊事章、野営章）は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ＶＳ上進後　取得に苦労しますので、ぜひ　ボーイ隊のうちに　取得するようご指導</a:t>
          </a:r>
          <a:endParaRPr lang="en-US" altLang="ja-JP" sz="1200" b="0" i="0" u="none" strike="noStrike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願います</a:t>
          </a:r>
          <a:endParaRPr lang="en-US" altLang="ja-JP" sz="12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workbookViewId="0">
      <selection activeCell="K5" sqref="K5"/>
    </sheetView>
  </sheetViews>
  <sheetFormatPr defaultRowHeight="13.5"/>
  <cols>
    <col min="1" max="1" width="1.875" style="172" customWidth="1"/>
    <col min="2" max="4" width="9" style="172"/>
    <col min="5" max="5" width="12.5" style="172" bestFit="1" customWidth="1"/>
    <col min="6" max="6" width="5.875" style="172" customWidth="1"/>
    <col min="7" max="7" width="12.5" style="172" bestFit="1" customWidth="1"/>
    <col min="8" max="8" width="10.625" style="172" customWidth="1"/>
    <col min="9" max="9" width="13.25" style="172" customWidth="1"/>
    <col min="10" max="10" width="5" style="172" customWidth="1"/>
    <col min="11" max="11" width="12.75" style="172" bestFit="1" customWidth="1"/>
    <col min="12" max="12" width="1.75" style="172" customWidth="1"/>
    <col min="13" max="13" width="4.25" style="172" customWidth="1"/>
    <col min="14" max="16384" width="9" style="172"/>
  </cols>
  <sheetData>
    <row r="1" spans="2:11">
      <c r="B1" s="171"/>
      <c r="C1" s="171"/>
      <c r="D1" s="171"/>
      <c r="E1" s="171"/>
      <c r="F1" s="171"/>
    </row>
    <row r="2" spans="2:11" ht="17.25">
      <c r="B2" s="171"/>
      <c r="C2" s="173" t="s">
        <v>255</v>
      </c>
      <c r="D2" s="171"/>
      <c r="E2" s="171"/>
      <c r="F2" s="171"/>
    </row>
    <row r="3" spans="2:11">
      <c r="B3" s="171"/>
      <c r="C3" s="171"/>
      <c r="D3" s="171"/>
      <c r="E3" s="171"/>
      <c r="F3" s="171"/>
    </row>
    <row r="4" spans="2:11" s="175" customFormat="1" ht="14.25">
      <c r="B4" s="174" t="s">
        <v>253</v>
      </c>
    </row>
    <row r="5" spans="2:11" s="175" customFormat="1" ht="14.25">
      <c r="B5" s="174" t="s">
        <v>254</v>
      </c>
    </row>
    <row r="6" spans="2:11" ht="14.25">
      <c r="B6" s="175"/>
      <c r="D6" s="175"/>
      <c r="E6" s="175"/>
      <c r="F6" s="175"/>
      <c r="H6" s="175"/>
      <c r="I6" s="175"/>
      <c r="J6" s="175"/>
      <c r="K6" s="175"/>
    </row>
    <row r="7" spans="2:11" ht="14.25">
      <c r="C7" s="175" t="s">
        <v>256</v>
      </c>
    </row>
    <row r="8" spans="2:11">
      <c r="C8" s="193" t="s">
        <v>257</v>
      </c>
    </row>
    <row r="43" spans="4:10">
      <c r="F43" s="176"/>
      <c r="I43" s="177"/>
    </row>
    <row r="44" spans="4:10" ht="14.25">
      <c r="D44" s="177"/>
      <c r="E44" s="177"/>
      <c r="F44" s="178"/>
      <c r="G44" s="177"/>
      <c r="H44" s="179"/>
      <c r="I44" s="177"/>
      <c r="J44" s="177"/>
    </row>
    <row r="46" spans="4:10">
      <c r="D46" s="177"/>
      <c r="E46" s="177"/>
      <c r="F46" s="177"/>
    </row>
  </sheetData>
  <phoneticPr fontId="1"/>
  <pageMargins left="0.5" right="0.19" top="1" bottom="1" header="0.52" footer="0.51200000000000001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82"/>
  <sheetViews>
    <sheetView tabSelected="1" workbookViewId="0">
      <selection activeCell="L74" sqref="L74"/>
    </sheetView>
  </sheetViews>
  <sheetFormatPr defaultRowHeight="13.5"/>
  <cols>
    <col min="5" max="5" width="9.75" bestFit="1" customWidth="1"/>
    <col min="6" max="7" width="12.75" customWidth="1"/>
    <col min="8" max="8" width="14.625" customWidth="1"/>
    <col min="9" max="9" width="2.5" customWidth="1"/>
  </cols>
  <sheetData>
    <row r="1" spans="1:8" ht="24.75" customHeight="1">
      <c r="A1" s="6" t="s">
        <v>192</v>
      </c>
    </row>
    <row r="2" spans="1:8">
      <c r="B2" s="4"/>
      <c r="C2" s="5" t="s">
        <v>191</v>
      </c>
    </row>
    <row r="5" spans="1:8" ht="20.100000000000001" customHeight="1">
      <c r="B5" s="59"/>
      <c r="C5" s="7" t="s">
        <v>64</v>
      </c>
      <c r="D5" s="60"/>
      <c r="E5" s="61"/>
      <c r="F5" s="7" t="s">
        <v>189</v>
      </c>
      <c r="G5" s="62"/>
    </row>
    <row r="7" spans="1:8" ht="14.25" thickBot="1">
      <c r="A7" t="s">
        <v>190</v>
      </c>
      <c r="C7" s="4"/>
      <c r="D7" t="s">
        <v>200</v>
      </c>
    </row>
    <row r="8" spans="1:8">
      <c r="C8" s="8" t="s">
        <v>65</v>
      </c>
      <c r="D8" s="9"/>
      <c r="E8" s="9"/>
      <c r="F8" s="63"/>
      <c r="G8" s="13" t="str">
        <f>IF(ISBLANK(F9),"がんばれ",F9+90)</f>
        <v>がんばれ</v>
      </c>
      <c r="H8" t="s">
        <v>195</v>
      </c>
    </row>
    <row r="9" spans="1:8">
      <c r="C9" s="10" t="s">
        <v>66</v>
      </c>
      <c r="D9" s="7"/>
      <c r="E9" s="7"/>
      <c r="F9" s="64"/>
      <c r="G9" s="13" t="str">
        <f t="shared" ref="G9" si="0">IF(ISBLANK(F10),"がんばれ",F10+90)</f>
        <v>がんばれ</v>
      </c>
      <c r="H9" t="s">
        <v>194</v>
      </c>
    </row>
    <row r="10" spans="1:8">
      <c r="C10" s="10" t="s">
        <v>67</v>
      </c>
      <c r="D10" s="7"/>
      <c r="E10" s="7"/>
      <c r="F10" s="64"/>
      <c r="G10" s="13" t="str">
        <f>IF(ISBLANK(F11),"がんばれ",F11+90)</f>
        <v>がんばれ</v>
      </c>
      <c r="H10" t="s">
        <v>193</v>
      </c>
    </row>
    <row r="11" spans="1:8">
      <c r="C11" s="10" t="s">
        <v>68</v>
      </c>
      <c r="D11" s="7"/>
      <c r="E11" s="7"/>
      <c r="F11" s="64"/>
      <c r="G11" s="5" t="s">
        <v>234</v>
      </c>
    </row>
    <row r="12" spans="1:8">
      <c r="C12" s="10" t="s">
        <v>69</v>
      </c>
      <c r="D12" s="7"/>
      <c r="E12" s="7"/>
      <c r="F12" s="64"/>
    </row>
    <row r="13" spans="1:8" ht="14.25" thickBot="1">
      <c r="C13" s="11" t="s">
        <v>70</v>
      </c>
      <c r="D13" s="12"/>
      <c r="E13" s="12"/>
      <c r="F13" s="65"/>
    </row>
    <row r="14" spans="1:8" ht="14.25" thickBot="1"/>
    <row r="15" spans="1:8">
      <c r="C15" s="8" t="s">
        <v>244</v>
      </c>
      <c r="D15" s="9"/>
      <c r="E15" s="159"/>
      <c r="F15" s="63"/>
      <c r="G15" s="5" t="s">
        <v>246</v>
      </c>
    </row>
    <row r="16" spans="1:8" ht="14.25" thickBot="1">
      <c r="C16" s="11" t="s">
        <v>243</v>
      </c>
      <c r="D16" s="12"/>
      <c r="E16" s="160"/>
      <c r="F16" s="65"/>
      <c r="G16" s="5" t="s">
        <v>245</v>
      </c>
    </row>
    <row r="17" spans="1:7" ht="14.25" thickBot="1"/>
    <row r="18" spans="1:7">
      <c r="B18" t="s">
        <v>251</v>
      </c>
      <c r="C18" s="8" t="s">
        <v>250</v>
      </c>
      <c r="D18" s="9"/>
      <c r="E18" s="161" t="s">
        <v>247</v>
      </c>
      <c r="F18" s="63"/>
      <c r="G18" s="5"/>
    </row>
    <row r="19" spans="1:7">
      <c r="C19" s="157" t="s">
        <v>249</v>
      </c>
      <c r="D19" s="40"/>
      <c r="E19" s="162"/>
      <c r="F19" s="158"/>
      <c r="G19" s="5"/>
    </row>
    <row r="20" spans="1:7" ht="14.25" thickBot="1">
      <c r="C20" s="11" t="s">
        <v>248</v>
      </c>
      <c r="D20" s="12"/>
      <c r="E20" s="160"/>
      <c r="F20" s="65"/>
      <c r="G20" s="5"/>
    </row>
    <row r="21" spans="1:7" ht="14.25" thickBot="1"/>
    <row r="22" spans="1:7" ht="14.25" thickBot="1">
      <c r="C22" s="17" t="s">
        <v>71</v>
      </c>
      <c r="D22" s="16" t="s">
        <v>72</v>
      </c>
      <c r="E22" s="18"/>
      <c r="F22" s="20" t="s">
        <v>73</v>
      </c>
      <c r="G22" s="21" t="s">
        <v>74</v>
      </c>
    </row>
    <row r="23" spans="1:7" ht="14.25" thickBot="1"/>
    <row r="24" spans="1:7">
      <c r="A24" s="19" t="s">
        <v>75</v>
      </c>
      <c r="C24" s="22" t="s">
        <v>76</v>
      </c>
      <c r="D24" s="29" t="s">
        <v>77</v>
      </c>
      <c r="E24" s="30"/>
      <c r="F24" s="66"/>
      <c r="G24" s="67"/>
    </row>
    <row r="25" spans="1:7">
      <c r="C25" s="23" t="s">
        <v>78</v>
      </c>
      <c r="D25" s="31" t="s">
        <v>79</v>
      </c>
      <c r="E25" s="32"/>
      <c r="F25" s="68"/>
      <c r="G25" s="69"/>
    </row>
    <row r="26" spans="1:7">
      <c r="C26" s="23" t="s">
        <v>80</v>
      </c>
      <c r="D26" s="31" t="s">
        <v>81</v>
      </c>
      <c r="E26" s="32"/>
      <c r="F26" s="68"/>
      <c r="G26" s="69"/>
    </row>
    <row r="27" spans="1:7">
      <c r="C27" s="23" t="s">
        <v>82</v>
      </c>
      <c r="D27" s="31" t="s">
        <v>83</v>
      </c>
      <c r="E27" s="32"/>
      <c r="F27" s="68"/>
      <c r="G27" s="69"/>
    </row>
    <row r="28" spans="1:7">
      <c r="C28" s="23" t="s">
        <v>84</v>
      </c>
      <c r="D28" s="31" t="s">
        <v>85</v>
      </c>
      <c r="E28" s="32"/>
      <c r="F28" s="68"/>
      <c r="G28" s="69"/>
    </row>
    <row r="29" spans="1:7">
      <c r="C29" s="23" t="s">
        <v>86</v>
      </c>
      <c r="D29" s="31" t="s">
        <v>87</v>
      </c>
      <c r="E29" s="32"/>
      <c r="F29" s="68"/>
      <c r="G29" s="69"/>
    </row>
    <row r="30" spans="1:7">
      <c r="C30" s="23" t="s">
        <v>88</v>
      </c>
      <c r="D30" s="31" t="s">
        <v>89</v>
      </c>
      <c r="E30" s="32"/>
      <c r="F30" s="68"/>
      <c r="G30" s="69"/>
    </row>
    <row r="31" spans="1:7">
      <c r="C31" s="23" t="s">
        <v>90</v>
      </c>
      <c r="D31" s="31" t="s">
        <v>91</v>
      </c>
      <c r="E31" s="32"/>
      <c r="F31" s="68"/>
      <c r="G31" s="69"/>
    </row>
    <row r="32" spans="1:7" ht="14.25" thickBot="1">
      <c r="C32" s="24" t="s">
        <v>92</v>
      </c>
      <c r="D32" s="33" t="s">
        <v>93</v>
      </c>
      <c r="E32" s="34"/>
      <c r="F32" s="70"/>
      <c r="G32" s="71"/>
    </row>
    <row r="33" spans="1:7" ht="14.25" thickBot="1"/>
    <row r="34" spans="1:7">
      <c r="A34" s="19" t="s">
        <v>94</v>
      </c>
      <c r="C34" s="22" t="s">
        <v>95</v>
      </c>
      <c r="D34" s="29" t="s">
        <v>96</v>
      </c>
      <c r="E34" s="30"/>
      <c r="F34" s="66"/>
      <c r="G34" s="67"/>
    </row>
    <row r="35" spans="1:7">
      <c r="C35" s="23" t="s">
        <v>97</v>
      </c>
      <c r="D35" s="31" t="s">
        <v>98</v>
      </c>
      <c r="E35" s="32"/>
      <c r="F35" s="68"/>
      <c r="G35" s="69"/>
    </row>
    <row r="36" spans="1:7">
      <c r="C36" s="23" t="s">
        <v>99</v>
      </c>
      <c r="D36" s="31" t="s">
        <v>100</v>
      </c>
      <c r="E36" s="32"/>
      <c r="F36" s="68"/>
      <c r="G36" s="69"/>
    </row>
    <row r="37" spans="1:7">
      <c r="C37" s="23" t="s">
        <v>101</v>
      </c>
      <c r="D37" s="31" t="s">
        <v>102</v>
      </c>
      <c r="E37" s="32"/>
      <c r="F37" s="68"/>
      <c r="G37" s="69"/>
    </row>
    <row r="38" spans="1:7">
      <c r="C38" s="23" t="s">
        <v>103</v>
      </c>
      <c r="D38" s="31" t="s">
        <v>104</v>
      </c>
      <c r="E38" s="32"/>
      <c r="F38" s="68"/>
      <c r="G38" s="69"/>
    </row>
    <row r="39" spans="1:7">
      <c r="C39" s="23" t="s">
        <v>105</v>
      </c>
      <c r="D39" s="31" t="s">
        <v>106</v>
      </c>
      <c r="E39" s="32"/>
      <c r="F39" s="68"/>
      <c r="G39" s="69"/>
    </row>
    <row r="40" spans="1:7">
      <c r="C40" s="23" t="s">
        <v>107</v>
      </c>
      <c r="D40" s="31" t="s">
        <v>108</v>
      </c>
      <c r="E40" s="32"/>
      <c r="F40" s="68"/>
      <c r="G40" s="69"/>
    </row>
    <row r="41" spans="1:7">
      <c r="C41" s="23" t="s">
        <v>109</v>
      </c>
      <c r="D41" s="31" t="s">
        <v>110</v>
      </c>
      <c r="E41" s="32"/>
      <c r="F41" s="68"/>
      <c r="G41" s="69"/>
    </row>
    <row r="42" spans="1:7" ht="14.25" thickBot="1">
      <c r="C42" s="24" t="s">
        <v>111</v>
      </c>
      <c r="D42" s="33" t="s">
        <v>112</v>
      </c>
      <c r="E42" s="34"/>
      <c r="F42" s="70"/>
      <c r="G42" s="71"/>
    </row>
    <row r="43" spans="1:7" ht="14.25" thickBot="1"/>
    <row r="44" spans="1:7">
      <c r="A44" s="19" t="s">
        <v>113</v>
      </c>
      <c r="C44" s="22" t="s">
        <v>114</v>
      </c>
      <c r="D44" s="25" t="s">
        <v>115</v>
      </c>
      <c r="E44" s="26"/>
      <c r="F44" s="66"/>
      <c r="G44" s="67"/>
    </row>
    <row r="45" spans="1:7">
      <c r="A45" s="19" t="s">
        <v>116</v>
      </c>
      <c r="C45" s="23" t="s">
        <v>117</v>
      </c>
      <c r="D45" s="14" t="s">
        <v>118</v>
      </c>
      <c r="E45" s="15"/>
      <c r="F45" s="68"/>
      <c r="G45" s="69"/>
    </row>
    <row r="46" spans="1:7">
      <c r="C46" s="23" t="s">
        <v>119</v>
      </c>
      <c r="D46" s="14" t="s">
        <v>120</v>
      </c>
      <c r="E46" s="15"/>
      <c r="F46" s="68"/>
      <c r="G46" s="69"/>
    </row>
    <row r="47" spans="1:7">
      <c r="C47" s="23" t="s">
        <v>121</v>
      </c>
      <c r="D47" s="14" t="s">
        <v>122</v>
      </c>
      <c r="E47" s="15"/>
      <c r="F47" s="68"/>
      <c r="G47" s="69"/>
    </row>
    <row r="48" spans="1:7">
      <c r="C48" s="23" t="s">
        <v>123</v>
      </c>
      <c r="D48" s="14" t="s">
        <v>124</v>
      </c>
      <c r="E48" s="15"/>
      <c r="F48" s="68"/>
      <c r="G48" s="69"/>
    </row>
    <row r="49" spans="1:7" ht="14.25" thickBot="1">
      <c r="C49" s="24" t="s">
        <v>125</v>
      </c>
      <c r="D49" s="27" t="s">
        <v>126</v>
      </c>
      <c r="E49" s="28"/>
      <c r="F49" s="70"/>
      <c r="G49" s="71"/>
    </row>
    <row r="50" spans="1:7" ht="14.25" thickBot="1"/>
    <row r="51" spans="1:7">
      <c r="A51" s="19" t="s">
        <v>113</v>
      </c>
      <c r="C51" s="22" t="s">
        <v>127</v>
      </c>
      <c r="D51" s="25" t="s">
        <v>128</v>
      </c>
      <c r="E51" s="26"/>
      <c r="F51" s="66"/>
      <c r="G51" s="67"/>
    </row>
    <row r="52" spans="1:7">
      <c r="A52" s="19" t="s">
        <v>129</v>
      </c>
      <c r="C52" s="23" t="s">
        <v>130</v>
      </c>
      <c r="D52" s="14" t="s">
        <v>131</v>
      </c>
      <c r="E52" s="15"/>
      <c r="F52" s="68"/>
      <c r="G52" s="69"/>
    </row>
    <row r="53" spans="1:7">
      <c r="C53" s="23" t="s">
        <v>132</v>
      </c>
      <c r="D53" s="14" t="s">
        <v>133</v>
      </c>
      <c r="E53" s="15"/>
      <c r="F53" s="68"/>
      <c r="G53" s="69"/>
    </row>
    <row r="54" spans="1:7">
      <c r="C54" s="23" t="s">
        <v>134</v>
      </c>
      <c r="D54" s="14" t="s">
        <v>135</v>
      </c>
      <c r="E54" s="15"/>
      <c r="F54" s="68"/>
      <c r="G54" s="69"/>
    </row>
    <row r="55" spans="1:7">
      <c r="C55" s="23" t="s">
        <v>136</v>
      </c>
      <c r="D55" s="14" t="s">
        <v>137</v>
      </c>
      <c r="E55" s="15"/>
      <c r="F55" s="68"/>
      <c r="G55" s="69"/>
    </row>
    <row r="56" spans="1:7">
      <c r="C56" s="23" t="s">
        <v>138</v>
      </c>
      <c r="D56" s="14" t="s">
        <v>139</v>
      </c>
      <c r="E56" s="15"/>
      <c r="F56" s="68"/>
      <c r="G56" s="69"/>
    </row>
    <row r="57" spans="1:7" ht="14.25" thickBot="1">
      <c r="C57" s="24" t="s">
        <v>140</v>
      </c>
      <c r="D57" s="27" t="s">
        <v>141</v>
      </c>
      <c r="E57" s="28"/>
      <c r="F57" s="70"/>
      <c r="G57" s="71"/>
    </row>
    <row r="58" spans="1:7" ht="14.25" thickBot="1"/>
    <row r="59" spans="1:7">
      <c r="A59" s="19" t="s">
        <v>113</v>
      </c>
      <c r="C59" s="22" t="s">
        <v>142</v>
      </c>
      <c r="D59" s="25" t="s">
        <v>143</v>
      </c>
      <c r="E59" s="26"/>
      <c r="F59" s="66"/>
      <c r="G59" s="67"/>
    </row>
    <row r="60" spans="1:7">
      <c r="A60" s="19" t="s">
        <v>144</v>
      </c>
      <c r="C60" s="23" t="s">
        <v>145</v>
      </c>
      <c r="D60" s="14" t="s">
        <v>146</v>
      </c>
      <c r="E60" s="15"/>
      <c r="F60" s="68"/>
      <c r="G60" s="69"/>
    </row>
    <row r="61" spans="1:7">
      <c r="C61" s="23" t="s">
        <v>147</v>
      </c>
      <c r="D61" s="14" t="s">
        <v>148</v>
      </c>
      <c r="E61" s="15"/>
      <c r="F61" s="68"/>
      <c r="G61" s="69"/>
    </row>
    <row r="62" spans="1:7">
      <c r="C62" s="23" t="s">
        <v>149</v>
      </c>
      <c r="D62" s="14" t="s">
        <v>150</v>
      </c>
      <c r="E62" s="15"/>
      <c r="F62" s="68"/>
      <c r="G62" s="69"/>
    </row>
    <row r="63" spans="1:7">
      <c r="C63" s="23" t="s">
        <v>151</v>
      </c>
      <c r="D63" s="14" t="s">
        <v>152</v>
      </c>
      <c r="E63" s="15"/>
      <c r="F63" s="68"/>
      <c r="G63" s="69"/>
    </row>
    <row r="64" spans="1:7">
      <c r="C64" s="23" t="s">
        <v>153</v>
      </c>
      <c r="D64" s="14" t="s">
        <v>154</v>
      </c>
      <c r="E64" s="15"/>
      <c r="F64" s="68"/>
      <c r="G64" s="69"/>
    </row>
    <row r="65" spans="1:7" ht="14.25" thickBot="1">
      <c r="C65" s="24" t="s">
        <v>155</v>
      </c>
      <c r="D65" s="27" t="s">
        <v>156</v>
      </c>
      <c r="E65" s="28"/>
      <c r="F65" s="70"/>
      <c r="G65" s="71"/>
    </row>
    <row r="66" spans="1:7" ht="14.25" thickBot="1"/>
    <row r="67" spans="1:7">
      <c r="A67" s="19" t="s">
        <v>113</v>
      </c>
      <c r="C67" s="22" t="s">
        <v>157</v>
      </c>
      <c r="D67" s="25" t="s">
        <v>158</v>
      </c>
      <c r="E67" s="26"/>
      <c r="F67" s="66"/>
      <c r="G67" s="67"/>
    </row>
    <row r="68" spans="1:7">
      <c r="A68" s="19" t="s">
        <v>159</v>
      </c>
      <c r="C68" s="23" t="s">
        <v>160</v>
      </c>
      <c r="D68" s="14" t="s">
        <v>161</v>
      </c>
      <c r="E68" s="15"/>
      <c r="F68" s="68"/>
      <c r="G68" s="69"/>
    </row>
    <row r="69" spans="1:7">
      <c r="C69" s="23" t="s">
        <v>162</v>
      </c>
      <c r="D69" s="14" t="s">
        <v>163</v>
      </c>
      <c r="E69" s="15"/>
      <c r="F69" s="68"/>
      <c r="G69" s="69"/>
    </row>
    <row r="70" spans="1:7">
      <c r="C70" s="23" t="s">
        <v>164</v>
      </c>
      <c r="D70" s="14" t="s">
        <v>165</v>
      </c>
      <c r="E70" s="15"/>
      <c r="F70" s="68"/>
      <c r="G70" s="69"/>
    </row>
    <row r="71" spans="1:7">
      <c r="C71" s="23" t="s">
        <v>166</v>
      </c>
      <c r="D71" s="14" t="s">
        <v>167</v>
      </c>
      <c r="E71" s="15"/>
      <c r="F71" s="68"/>
      <c r="G71" s="69"/>
    </row>
    <row r="72" spans="1:7">
      <c r="C72" s="23" t="s">
        <v>168</v>
      </c>
      <c r="D72" s="14" t="s">
        <v>169</v>
      </c>
      <c r="E72" s="15"/>
      <c r="F72" s="68"/>
      <c r="G72" s="69"/>
    </row>
    <row r="73" spans="1:7" ht="14.25" thickBot="1">
      <c r="C73" s="24" t="s">
        <v>170</v>
      </c>
      <c r="D73" s="27" t="s">
        <v>171</v>
      </c>
      <c r="E73" s="28"/>
      <c r="F73" s="70"/>
      <c r="G73" s="71"/>
    </row>
    <row r="74" spans="1:7" ht="14.25" thickBot="1"/>
    <row r="75" spans="1:7">
      <c r="A75" s="19" t="s">
        <v>172</v>
      </c>
      <c r="C75" s="22" t="s">
        <v>173</v>
      </c>
      <c r="D75" s="25" t="s">
        <v>174</v>
      </c>
      <c r="E75" s="26"/>
      <c r="F75" s="66"/>
      <c r="G75" s="67"/>
    </row>
    <row r="76" spans="1:7">
      <c r="C76" s="23" t="s">
        <v>175</v>
      </c>
      <c r="D76" s="14" t="s">
        <v>176</v>
      </c>
      <c r="E76" s="15"/>
      <c r="F76" s="68"/>
      <c r="G76" s="69"/>
    </row>
    <row r="77" spans="1:7">
      <c r="C77" s="23" t="s">
        <v>177</v>
      </c>
      <c r="D77" s="14" t="s">
        <v>178</v>
      </c>
      <c r="E77" s="15"/>
      <c r="F77" s="68"/>
      <c r="G77" s="69"/>
    </row>
    <row r="78" spans="1:7">
      <c r="C78" s="23" t="s">
        <v>179</v>
      </c>
      <c r="D78" s="14" t="s">
        <v>180</v>
      </c>
      <c r="E78" s="15"/>
      <c r="F78" s="68"/>
      <c r="G78" s="69"/>
    </row>
    <row r="79" spans="1:7">
      <c r="C79" s="23" t="s">
        <v>181</v>
      </c>
      <c r="D79" s="14" t="s">
        <v>182</v>
      </c>
      <c r="E79" s="15"/>
      <c r="F79" s="68"/>
      <c r="G79" s="69"/>
    </row>
    <row r="80" spans="1:7">
      <c r="C80" s="23" t="s">
        <v>183</v>
      </c>
      <c r="D80" s="14" t="s">
        <v>184</v>
      </c>
      <c r="E80" s="15"/>
      <c r="F80" s="68"/>
      <c r="G80" s="69"/>
    </row>
    <row r="81" spans="3:7">
      <c r="C81" s="23" t="s">
        <v>185</v>
      </c>
      <c r="D81" s="14" t="s">
        <v>186</v>
      </c>
      <c r="E81" s="15"/>
      <c r="F81" s="68"/>
      <c r="G81" s="69"/>
    </row>
    <row r="82" spans="3:7" ht="14.25" thickBot="1">
      <c r="C82" s="24" t="s">
        <v>187</v>
      </c>
      <c r="D82" s="27" t="s">
        <v>188</v>
      </c>
      <c r="E82" s="28"/>
      <c r="F82" s="70"/>
      <c r="G82" s="71"/>
    </row>
  </sheetData>
  <sheetProtection sheet="1" objects="1" scenarios="1"/>
  <phoneticPr fontId="1"/>
  <dataValidations count="2">
    <dataValidation type="date" showInputMessage="1" showErrorMessage="1" sqref="F8:F13 F67:F73 F24:F32 F34:F42 F44:F49 F51:F57 F59:F65 F75:F82 F15:F16 F18:F20">
      <formula1>36526</formula1>
      <formula2>73051</formula2>
    </dataValidation>
    <dataValidation type="date" showInputMessage="1" showErrorMessage="1" sqref="G24:G32 G34:G42 G44:G49 G51:G57 G59:G65 G67:G73 G75:G82">
      <formula1>F24</formula1>
      <formula2>73051</formula2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verticalDpi="0" r:id="rId1"/>
  <rowBreaks count="1" manualBreakCount="1">
    <brk id="5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142"/>
  <sheetViews>
    <sheetView topLeftCell="A66" workbookViewId="0">
      <selection activeCell="O15" sqref="O15"/>
    </sheetView>
  </sheetViews>
  <sheetFormatPr defaultRowHeight="11.25"/>
  <cols>
    <col min="1" max="2" width="4.375" style="1" customWidth="1"/>
    <col min="3" max="4" width="12.5" style="3" customWidth="1"/>
    <col min="5" max="6" width="9.625" style="1" customWidth="1"/>
    <col min="7" max="15" width="7.125" style="1" customWidth="1"/>
    <col min="16" max="16384" width="9" style="1"/>
  </cols>
  <sheetData>
    <row r="1" spans="1:12" ht="13.5" customHeight="1">
      <c r="A1" s="206" t="s">
        <v>47</v>
      </c>
      <c r="B1" s="207"/>
      <c r="C1" s="207"/>
      <c r="D1" s="207"/>
      <c r="E1" s="207"/>
    </row>
    <row r="2" spans="1:12" ht="13.5" customHeight="1">
      <c r="A2" s="206"/>
      <c r="B2" s="207"/>
      <c r="C2" s="207"/>
      <c r="D2" s="207"/>
      <c r="E2" s="207"/>
    </row>
    <row r="3" spans="1:12" customFormat="1" ht="20.100000000000001" customHeight="1">
      <c r="A3" s="260"/>
      <c r="B3" s="260"/>
      <c r="C3" s="48" t="str">
        <f>IF(ISBLANK(入力シート!B5),"",入力シート!B5)</f>
        <v/>
      </c>
      <c r="D3" s="49" t="s">
        <v>201</v>
      </c>
      <c r="E3" s="48" t="str">
        <f>IF(ISBLANK(入力シート!D5),"",入力シート!D5)</f>
        <v/>
      </c>
      <c r="F3" s="50" t="str">
        <f>IF(ISBLANK(入力シート!E5),"",入力シート!E5)</f>
        <v/>
      </c>
      <c r="G3" s="261" t="s">
        <v>202</v>
      </c>
      <c r="H3" s="261"/>
      <c r="I3" s="262" t="str">
        <f>IF(ISBLANK(入力シート!G5),"",入力シート!G5)</f>
        <v/>
      </c>
      <c r="J3" s="262"/>
      <c r="K3" s="262"/>
      <c r="L3" s="262"/>
    </row>
    <row r="4" spans="1:12" customFormat="1" ht="13.5"/>
    <row r="5" spans="1:12" customFormat="1" ht="14.25" thickBot="1">
      <c r="A5" t="s">
        <v>190</v>
      </c>
      <c r="C5" s="44"/>
      <c r="D5" s="44"/>
      <c r="E5" s="44"/>
      <c r="F5" s="44"/>
      <c r="G5" s="44"/>
    </row>
    <row r="6" spans="1:12" customFormat="1" ht="13.5">
      <c r="B6" s="8" t="s">
        <v>65</v>
      </c>
      <c r="C6" s="9"/>
      <c r="D6" s="45" t="str">
        <f>IF(ISBLANK(入力シート!F8),"",入力シート!F8)</f>
        <v/>
      </c>
      <c r="E6" s="163"/>
      <c r="F6" s="8" t="s">
        <v>244</v>
      </c>
      <c r="G6" s="168" t="str">
        <f>IF(ISBLANK(入力シート!F15),"",入力シート!F15)</f>
        <v/>
      </c>
      <c r="H6" s="44"/>
      <c r="I6" t="s">
        <v>251</v>
      </c>
      <c r="J6" s="166" t="s">
        <v>250</v>
      </c>
      <c r="K6" s="168" t="str">
        <f>IF(ISBLANK(入力シート!F18),"",入力シート!F18)</f>
        <v/>
      </c>
    </row>
    <row r="7" spans="1:12" customFormat="1" ht="14.25" thickBot="1">
      <c r="B7" s="10" t="s">
        <v>66</v>
      </c>
      <c r="C7" s="7"/>
      <c r="D7" s="46" t="str">
        <f>IF(ISBLANK(入力シート!F9),"",入力シート!F9)</f>
        <v/>
      </c>
      <c r="E7" s="37"/>
      <c r="F7" s="165" t="s">
        <v>243</v>
      </c>
      <c r="G7" s="169" t="str">
        <f>IF(ISBLANK(入力シート!F16),"",入力シート!F16)</f>
        <v/>
      </c>
      <c r="H7" s="44"/>
      <c r="J7" s="167" t="s">
        <v>249</v>
      </c>
      <c r="K7" s="170" t="str">
        <f>IF(ISBLANK(入力シート!F19),"",入力シート!F19)</f>
        <v/>
      </c>
    </row>
    <row r="8" spans="1:12" customFormat="1" ht="14.25" thickBot="1">
      <c r="B8" s="10" t="s">
        <v>67</v>
      </c>
      <c r="C8" s="7"/>
      <c r="D8" s="46" t="str">
        <f>IF(ISBLANK(入力シート!F10),"",入力シート!F10)</f>
        <v/>
      </c>
      <c r="E8" s="1"/>
      <c r="F8" s="1"/>
      <c r="G8" s="13"/>
      <c r="J8" s="165" t="s">
        <v>248</v>
      </c>
      <c r="K8" s="169" t="str">
        <f>IF(ISBLANK(入力シート!F20),"",入力シート!F20)</f>
        <v/>
      </c>
    </row>
    <row r="9" spans="1:12" customFormat="1" ht="13.5">
      <c r="B9" s="10" t="s">
        <v>68</v>
      </c>
      <c r="C9" s="7"/>
      <c r="D9" s="46" t="str">
        <f>IF(ISBLANK(入力シート!F11),"",入力シート!F11)</f>
        <v/>
      </c>
      <c r="E9" s="1"/>
      <c r="F9" s="1"/>
    </row>
    <row r="10" spans="1:12" customFormat="1" ht="13.5">
      <c r="B10" s="10" t="s">
        <v>69</v>
      </c>
      <c r="C10" s="7"/>
      <c r="D10" s="46" t="str">
        <f>IF(ISBLANK(入力シート!F12),"",入力シート!F12)</f>
        <v/>
      </c>
      <c r="E10" s="1"/>
      <c r="F10" s="164"/>
      <c r="G10" s="78" t="s">
        <v>252</v>
      </c>
    </row>
    <row r="11" spans="1:12" customFormat="1" ht="14.25" thickBot="1">
      <c r="B11" s="11" t="s">
        <v>70</v>
      </c>
      <c r="C11" s="12"/>
      <c r="D11" s="47" t="str">
        <f>IF(ISBLANK(入力シート!F13),"",入力シート!F13)</f>
        <v/>
      </c>
      <c r="E11" s="1"/>
      <c r="F11" s="1"/>
    </row>
    <row r="12" spans="1:12" customFormat="1" ht="14.25" thickBot="1">
      <c r="B12" t="s">
        <v>242</v>
      </c>
      <c r="C12" s="40"/>
      <c r="D12" s="41"/>
      <c r="E12" s="1"/>
    </row>
    <row r="13" spans="1:12" customFormat="1" ht="14.25" thickBot="1">
      <c r="A13" s="180"/>
      <c r="B13" s="181"/>
      <c r="C13" s="182" t="s">
        <v>229</v>
      </c>
      <c r="D13" s="183"/>
      <c r="E13" s="266" t="s">
        <v>196</v>
      </c>
      <c r="F13" s="265"/>
      <c r="G13" s="263" t="s">
        <v>197</v>
      </c>
      <c r="H13" s="265"/>
      <c r="I13" s="263" t="s">
        <v>198</v>
      </c>
      <c r="J13" s="265"/>
      <c r="K13" s="263" t="s">
        <v>199</v>
      </c>
      <c r="L13" s="264"/>
    </row>
    <row r="14" spans="1:12" ht="10.5" customHeight="1">
      <c r="A14" s="268" t="s">
        <v>1</v>
      </c>
      <c r="B14" s="269"/>
      <c r="C14" s="248" t="s">
        <v>2</v>
      </c>
      <c r="D14" s="248"/>
      <c r="E14" s="156" t="s">
        <v>240</v>
      </c>
      <c r="F14" s="156" t="s">
        <v>241</v>
      </c>
      <c r="G14" s="156" t="s">
        <v>240</v>
      </c>
      <c r="H14" s="156" t="s">
        <v>241</v>
      </c>
      <c r="I14" s="156" t="s">
        <v>240</v>
      </c>
      <c r="J14" s="156" t="s">
        <v>241</v>
      </c>
      <c r="K14" s="156" t="s">
        <v>240</v>
      </c>
      <c r="L14" s="184" t="s">
        <v>241</v>
      </c>
    </row>
    <row r="15" spans="1:12" ht="10.5" customHeight="1">
      <c r="A15" s="216" t="s">
        <v>3</v>
      </c>
      <c r="B15" s="225"/>
      <c r="C15" s="239" t="s">
        <v>4</v>
      </c>
      <c r="D15" s="239"/>
      <c r="E15" s="51">
        <f>IF(ISBLANK(入力シート!F24),1,入力シート!F24)</f>
        <v>1</v>
      </c>
      <c r="F15" s="51">
        <f>IF(ISBLANK(入力シート!G24),1,入力シート!G24)</f>
        <v>1</v>
      </c>
      <c r="G15" s="52" t="str">
        <f>IF(E15=1,"-",IF(E15&gt;$D$8,"-",IF(E15&gt;=$D$9,"○","-")))</f>
        <v>-</v>
      </c>
      <c r="H15" s="127" t="str">
        <f>IF(F15=1,"-",IF(F15&gt;$D$8,"-",IF(F15&gt;=$D$9,"○","-")))</f>
        <v>-</v>
      </c>
      <c r="I15" s="52" t="str">
        <f>IF(E15=1,"-",IF(E15&gt;$D$7,"-",IF(E15&gt;$D$8,"○","-")))</f>
        <v>-</v>
      </c>
      <c r="J15" s="132" t="str">
        <f>IF(F15=1,"-",IF(F15&gt;$D$7,"-",IF(F15&gt;$D$8,"○","-")))</f>
        <v>-</v>
      </c>
      <c r="K15" s="52" t="str">
        <f>IF(E15=1,"-",IF(E15=$D$7,"-",IF(E15&gt;$D$7,"○","-")))</f>
        <v>-</v>
      </c>
      <c r="L15" s="185" t="str">
        <f>IF(F15=1,"-",IF(F15=$D$7,"-",IF(F15&gt;$D$7,"○","-")))</f>
        <v>-</v>
      </c>
    </row>
    <row r="16" spans="1:12" ht="10.5" customHeight="1">
      <c r="A16" s="217"/>
      <c r="B16" s="226"/>
      <c r="C16" s="237" t="s">
        <v>5</v>
      </c>
      <c r="D16" s="237"/>
      <c r="E16" s="53">
        <f>IF(ISBLANK(入力シート!F25),1,入力シート!F25)</f>
        <v>1</v>
      </c>
      <c r="F16" s="119">
        <f>IF(ISBLANK(入力シート!G25),1,入力シート!G25)</f>
        <v>1</v>
      </c>
      <c r="G16" s="54" t="str">
        <f t="shared" ref="G16:G23" si="0">IF(E16=1,"-",IF(E16&gt;$D$8,"-",IF(E16&gt;=$D$9,"○","-")))</f>
        <v>-</v>
      </c>
      <c r="H16" s="128" t="str">
        <f t="shared" ref="H16:H23" si="1">IF(F16=1,"-",IF(F16&gt;$D$8,"-",IF(F16&gt;=$D$9,"○","-")))</f>
        <v>-</v>
      </c>
      <c r="I16" s="54" t="str">
        <f t="shared" ref="I16:I23" si="2">IF(E16=1,"-",IF(E16&gt;$D$7,"-",IF(E16&gt;$D$8,"○","-")))</f>
        <v>-</v>
      </c>
      <c r="J16" s="128" t="str">
        <f t="shared" ref="J16:J23" si="3">IF(F16=1,"-",IF(F16&gt;$D$7,"-",IF(F16&gt;$D$8,"○","-")))</f>
        <v>-</v>
      </c>
      <c r="K16" s="54" t="str">
        <f t="shared" ref="K16:K23" si="4">IF(E16=1,"-",IF(E16=$D$7,"-",IF(E16&gt;$D$7,"○","-")))</f>
        <v>-</v>
      </c>
      <c r="L16" s="191" t="str">
        <f t="shared" ref="L16:L23" si="5">IF(F16=1,"-",IF(F16=$D$7,"-",IF(F16&gt;$D$7,"○","-")))</f>
        <v>-</v>
      </c>
    </row>
    <row r="17" spans="1:12" ht="10.5" customHeight="1">
      <c r="A17" s="217"/>
      <c r="B17" s="226"/>
      <c r="C17" s="237" t="s">
        <v>6</v>
      </c>
      <c r="D17" s="237"/>
      <c r="E17" s="53">
        <f>IF(ISBLANK(入力シート!F26),1,入力シート!F26)</f>
        <v>1</v>
      </c>
      <c r="F17" s="119">
        <f>IF(ISBLANK(入力シート!G26),1,入力シート!G26)</f>
        <v>1</v>
      </c>
      <c r="G17" s="54" t="str">
        <f t="shared" si="0"/>
        <v>-</v>
      </c>
      <c r="H17" s="128" t="str">
        <f t="shared" si="1"/>
        <v>-</v>
      </c>
      <c r="I17" s="54" t="str">
        <f t="shared" si="2"/>
        <v>-</v>
      </c>
      <c r="J17" s="128" t="str">
        <f t="shared" si="3"/>
        <v>-</v>
      </c>
      <c r="K17" s="54" t="str">
        <f t="shared" si="4"/>
        <v>-</v>
      </c>
      <c r="L17" s="191" t="str">
        <f t="shared" si="5"/>
        <v>-</v>
      </c>
    </row>
    <row r="18" spans="1:12" ht="10.5" customHeight="1">
      <c r="A18" s="217"/>
      <c r="B18" s="226"/>
      <c r="C18" s="237" t="s">
        <v>7</v>
      </c>
      <c r="D18" s="237"/>
      <c r="E18" s="53">
        <f>IF(ISBLANK(入力シート!F27),1,入力シート!F27)</f>
        <v>1</v>
      </c>
      <c r="F18" s="119">
        <f>IF(ISBLANK(入力シート!G27),1,入力シート!G27)</f>
        <v>1</v>
      </c>
      <c r="G18" s="54" t="str">
        <f t="shared" si="0"/>
        <v>-</v>
      </c>
      <c r="H18" s="128" t="str">
        <f t="shared" si="1"/>
        <v>-</v>
      </c>
      <c r="I18" s="54" t="str">
        <f t="shared" si="2"/>
        <v>-</v>
      </c>
      <c r="J18" s="128" t="str">
        <f t="shared" si="3"/>
        <v>-</v>
      </c>
      <c r="K18" s="54" t="str">
        <f t="shared" si="4"/>
        <v>-</v>
      </c>
      <c r="L18" s="191" t="str">
        <f t="shared" si="5"/>
        <v>-</v>
      </c>
    </row>
    <row r="19" spans="1:12" ht="10.5" customHeight="1">
      <c r="A19" s="217"/>
      <c r="B19" s="226"/>
      <c r="C19" s="237" t="s">
        <v>48</v>
      </c>
      <c r="D19" s="237"/>
      <c r="E19" s="53">
        <f>IF(ISBLANK(入力シート!F28),1,入力シート!F28)</f>
        <v>1</v>
      </c>
      <c r="F19" s="119">
        <f>IF(ISBLANK(入力シート!G28),1,入力シート!G28)</f>
        <v>1</v>
      </c>
      <c r="G19" s="54" t="str">
        <f t="shared" si="0"/>
        <v>-</v>
      </c>
      <c r="H19" s="128" t="str">
        <f t="shared" si="1"/>
        <v>-</v>
      </c>
      <c r="I19" s="54" t="str">
        <f t="shared" si="2"/>
        <v>-</v>
      </c>
      <c r="J19" s="128" t="str">
        <f t="shared" si="3"/>
        <v>-</v>
      </c>
      <c r="K19" s="54" t="str">
        <f t="shared" si="4"/>
        <v>-</v>
      </c>
      <c r="L19" s="191" t="str">
        <f t="shared" si="5"/>
        <v>-</v>
      </c>
    </row>
    <row r="20" spans="1:12" ht="10.5" customHeight="1">
      <c r="A20" s="217"/>
      <c r="B20" s="226"/>
      <c r="C20" s="237" t="s">
        <v>49</v>
      </c>
      <c r="D20" s="237"/>
      <c r="E20" s="53">
        <f>IF(ISBLANK(入力シート!F29),1,入力シート!F29)</f>
        <v>1</v>
      </c>
      <c r="F20" s="119">
        <f>IF(ISBLANK(入力シート!G29),1,入力シート!G29)</f>
        <v>1</v>
      </c>
      <c r="G20" s="54" t="str">
        <f t="shared" si="0"/>
        <v>-</v>
      </c>
      <c r="H20" s="128" t="str">
        <f t="shared" si="1"/>
        <v>-</v>
      </c>
      <c r="I20" s="54" t="str">
        <f t="shared" si="2"/>
        <v>-</v>
      </c>
      <c r="J20" s="128" t="str">
        <f t="shared" si="3"/>
        <v>-</v>
      </c>
      <c r="K20" s="54" t="str">
        <f t="shared" si="4"/>
        <v>-</v>
      </c>
      <c r="L20" s="191" t="str">
        <f t="shared" si="5"/>
        <v>-</v>
      </c>
    </row>
    <row r="21" spans="1:12" ht="10.5" customHeight="1">
      <c r="A21" s="217"/>
      <c r="B21" s="226"/>
      <c r="C21" s="237" t="s">
        <v>50</v>
      </c>
      <c r="D21" s="237"/>
      <c r="E21" s="53">
        <f>IF(ISBLANK(入力シート!F30),1,入力シート!F30)</f>
        <v>1</v>
      </c>
      <c r="F21" s="119">
        <f>IF(ISBLANK(入力シート!G30),1,入力シート!G30)</f>
        <v>1</v>
      </c>
      <c r="G21" s="54" t="str">
        <f t="shared" si="0"/>
        <v>-</v>
      </c>
      <c r="H21" s="128" t="str">
        <f t="shared" si="1"/>
        <v>-</v>
      </c>
      <c r="I21" s="54" t="str">
        <f t="shared" si="2"/>
        <v>-</v>
      </c>
      <c r="J21" s="128" t="str">
        <f t="shared" si="3"/>
        <v>-</v>
      </c>
      <c r="K21" s="54" t="str">
        <f t="shared" si="4"/>
        <v>-</v>
      </c>
      <c r="L21" s="191" t="str">
        <f t="shared" si="5"/>
        <v>-</v>
      </c>
    </row>
    <row r="22" spans="1:12" ht="10.5" customHeight="1">
      <c r="A22" s="217"/>
      <c r="B22" s="226"/>
      <c r="C22" s="240" t="s">
        <v>61</v>
      </c>
      <c r="D22" s="240"/>
      <c r="E22" s="53">
        <f>IF(ISBLANK(入力シート!F31),1,入力シート!F31)</f>
        <v>1</v>
      </c>
      <c r="F22" s="119">
        <f>IF(ISBLANK(入力シート!G31),1,入力シート!G31)</f>
        <v>1</v>
      </c>
      <c r="G22" s="54" t="str">
        <f t="shared" si="0"/>
        <v>-</v>
      </c>
      <c r="H22" s="128" t="str">
        <f t="shared" si="1"/>
        <v>-</v>
      </c>
      <c r="I22" s="54" t="str">
        <f t="shared" si="2"/>
        <v>-</v>
      </c>
      <c r="J22" s="128" t="str">
        <f t="shared" si="3"/>
        <v>-</v>
      </c>
      <c r="K22" s="54" t="str">
        <f t="shared" si="4"/>
        <v>-</v>
      </c>
      <c r="L22" s="191" t="str">
        <f t="shared" si="5"/>
        <v>-</v>
      </c>
    </row>
    <row r="23" spans="1:12" ht="10.5" customHeight="1">
      <c r="A23" s="217"/>
      <c r="B23" s="226"/>
      <c r="C23" s="267" t="s">
        <v>60</v>
      </c>
      <c r="D23" s="267"/>
      <c r="E23" s="55">
        <f>IF(ISBLANK(入力シート!F32),1,入力シート!F32)</f>
        <v>1</v>
      </c>
      <c r="F23" s="120">
        <f>IF(ISBLANK(入力シート!G32),1,入力シート!G32)</f>
        <v>1</v>
      </c>
      <c r="G23" s="56" t="str">
        <f t="shared" si="0"/>
        <v>-</v>
      </c>
      <c r="H23" s="129" t="str">
        <f t="shared" si="1"/>
        <v>-</v>
      </c>
      <c r="I23" s="56" t="str">
        <f t="shared" si="2"/>
        <v>-</v>
      </c>
      <c r="J23" s="129" t="str">
        <f t="shared" si="3"/>
        <v>-</v>
      </c>
      <c r="K23" s="56" t="str">
        <f t="shared" si="4"/>
        <v>-</v>
      </c>
      <c r="L23" s="192" t="str">
        <f t="shared" si="5"/>
        <v>-</v>
      </c>
    </row>
    <row r="24" spans="1:12" ht="10.5" customHeight="1">
      <c r="A24" s="217"/>
      <c r="B24" s="226"/>
      <c r="C24" s="235" t="s">
        <v>230</v>
      </c>
      <c r="D24" s="236"/>
      <c r="E24" s="115"/>
      <c r="F24" s="115"/>
      <c r="G24" s="123">
        <f>COUNTIF(G15:G23,"○")</f>
        <v>0</v>
      </c>
      <c r="H24" s="117"/>
      <c r="I24" s="123">
        <f>COUNTIF(I15:I23,"○")</f>
        <v>0</v>
      </c>
      <c r="J24" s="117"/>
      <c r="K24" s="123">
        <f>COUNTIF(K15:K23,"○")</f>
        <v>0</v>
      </c>
      <c r="L24" s="118"/>
    </row>
    <row r="25" spans="1:12" ht="10.5" customHeight="1">
      <c r="A25" s="217"/>
      <c r="B25" s="226"/>
      <c r="C25" s="196" t="s">
        <v>231</v>
      </c>
      <c r="D25" s="197"/>
      <c r="E25" s="39"/>
      <c r="F25" s="39"/>
      <c r="G25" s="124">
        <f>G24+E25</f>
        <v>0</v>
      </c>
      <c r="H25" s="112"/>
      <c r="I25" s="124">
        <f>I24+G25</f>
        <v>0</v>
      </c>
      <c r="J25" s="112"/>
      <c r="K25" s="124">
        <f>K24+I25</f>
        <v>0</v>
      </c>
      <c r="L25" s="113"/>
    </row>
    <row r="26" spans="1:12" ht="10.5" customHeight="1">
      <c r="A26" s="217"/>
      <c r="B26" s="226"/>
      <c r="C26" s="228" t="s">
        <v>232</v>
      </c>
      <c r="D26" s="203"/>
      <c r="E26" s="116"/>
      <c r="F26" s="116"/>
      <c r="G26" s="125">
        <v>1</v>
      </c>
      <c r="H26" s="130"/>
      <c r="I26" s="125">
        <v>1</v>
      </c>
      <c r="J26" s="130"/>
      <c r="K26" s="125">
        <v>1</v>
      </c>
      <c r="L26" s="186"/>
    </row>
    <row r="27" spans="1:12" ht="10.5" customHeight="1">
      <c r="A27" s="218"/>
      <c r="B27" s="227"/>
      <c r="C27" s="208" t="s">
        <v>233</v>
      </c>
      <c r="D27" s="209"/>
      <c r="E27" s="114"/>
      <c r="F27" s="114"/>
      <c r="G27" s="126">
        <v>1</v>
      </c>
      <c r="H27" s="131"/>
      <c r="I27" s="126">
        <v>2</v>
      </c>
      <c r="J27" s="131"/>
      <c r="K27" s="126">
        <v>3</v>
      </c>
      <c r="L27" s="187"/>
    </row>
    <row r="28" spans="1:12" ht="10.5" customHeight="1">
      <c r="A28" s="249" t="s">
        <v>51</v>
      </c>
      <c r="B28" s="250"/>
      <c r="C28" s="239" t="s">
        <v>52</v>
      </c>
      <c r="D28" s="239"/>
      <c r="E28" s="51">
        <f>IF(ISBLANK(入力シート!F34),1,入力シート!F34)</f>
        <v>1</v>
      </c>
      <c r="F28" s="121">
        <f>IF(ISBLANK(入力シート!G34),1,入力シート!G34)</f>
        <v>1</v>
      </c>
      <c r="G28" s="52" t="str">
        <f>IF(E28=1,"-",IF(E28&gt;$D$8,"-",IF(E28&gt;=$D$9,"○","-")))</f>
        <v>-</v>
      </c>
      <c r="H28" s="132" t="str">
        <f>IF(F28=1,"-",IF(F28&gt;$D$8,"-",IF(F28&gt;=$D$9,"○","-")))</f>
        <v>-</v>
      </c>
      <c r="I28" s="52" t="str">
        <f t="shared" ref="I28:I36" si="6">IF(E28=1,"-",IF(E28&gt;$D$7,"-",IF(E28&gt;$D$8,"○","-")))</f>
        <v>-</v>
      </c>
      <c r="J28" s="132" t="str">
        <f t="shared" ref="J28:J36" si="7">IF(F28=1,"-",IF(F28&gt;$D$7,"-",IF(F28&gt;$D$8,"○","-")))</f>
        <v>-</v>
      </c>
      <c r="K28" s="52" t="str">
        <f t="shared" ref="K28:K36" si="8">IF(E28=1,"-",IF(E28=$D$7,"-",IF(E28&gt;$D$7,"○","-")))</f>
        <v>-</v>
      </c>
      <c r="L28" s="185" t="str">
        <f t="shared" ref="L28:L36" si="9">IF(F28=1,"-",IF(F28=$D$7,"-",IF(F28&gt;$D$7,"○","-")))</f>
        <v>-</v>
      </c>
    </row>
    <row r="29" spans="1:12" ht="10.5" customHeight="1">
      <c r="A29" s="251"/>
      <c r="B29" s="252"/>
      <c r="C29" s="237" t="s">
        <v>53</v>
      </c>
      <c r="D29" s="237"/>
      <c r="E29" s="53">
        <f>IF(ISBLANK(入力シート!F35),1,入力シート!F35)</f>
        <v>1</v>
      </c>
      <c r="F29" s="119">
        <f>IF(ISBLANK(入力シート!G35),1,入力シート!G35)</f>
        <v>1</v>
      </c>
      <c r="G29" s="54" t="str">
        <f t="shared" ref="G29:G36" si="10">IF(E29=1,"-",IF(E29&gt;$D$8,"-",IF(E29&gt;=$D$9,"○","-")))</f>
        <v>-</v>
      </c>
      <c r="H29" s="128" t="str">
        <f t="shared" ref="H29:H36" si="11">IF(F29=1,"-",IF(F29&gt;$D$8,"-",IF(F29&gt;=$D$9,"○","-")))</f>
        <v>-</v>
      </c>
      <c r="I29" s="54" t="str">
        <f t="shared" si="6"/>
        <v>-</v>
      </c>
      <c r="J29" s="128" t="str">
        <f t="shared" si="7"/>
        <v>-</v>
      </c>
      <c r="K29" s="54" t="str">
        <f t="shared" si="8"/>
        <v>-</v>
      </c>
      <c r="L29" s="191" t="str">
        <f t="shared" si="9"/>
        <v>-</v>
      </c>
    </row>
    <row r="30" spans="1:12" ht="10.5" customHeight="1">
      <c r="A30" s="251"/>
      <c r="B30" s="252"/>
      <c r="C30" s="237" t="s">
        <v>54</v>
      </c>
      <c r="D30" s="237"/>
      <c r="E30" s="53">
        <f>IF(ISBLANK(入力シート!F36),1,入力シート!F36)</f>
        <v>1</v>
      </c>
      <c r="F30" s="119">
        <f>IF(ISBLANK(入力シート!G36),1,入力シート!G36)</f>
        <v>1</v>
      </c>
      <c r="G30" s="54" t="str">
        <f t="shared" si="10"/>
        <v>-</v>
      </c>
      <c r="H30" s="128" t="str">
        <f t="shared" si="11"/>
        <v>-</v>
      </c>
      <c r="I30" s="54" t="str">
        <f t="shared" si="6"/>
        <v>-</v>
      </c>
      <c r="J30" s="128" t="str">
        <f t="shared" si="7"/>
        <v>-</v>
      </c>
      <c r="K30" s="54" t="str">
        <f t="shared" si="8"/>
        <v>-</v>
      </c>
      <c r="L30" s="191" t="str">
        <f t="shared" si="9"/>
        <v>-</v>
      </c>
    </row>
    <row r="31" spans="1:12" ht="10.5" customHeight="1">
      <c r="A31" s="251"/>
      <c r="B31" s="252"/>
      <c r="C31" s="237" t="s">
        <v>55</v>
      </c>
      <c r="D31" s="237"/>
      <c r="E31" s="53">
        <f>IF(ISBLANK(入力シート!F37),1,入力シート!F37)</f>
        <v>1</v>
      </c>
      <c r="F31" s="119">
        <f>IF(ISBLANK(入力シート!G37),1,入力シート!G37)</f>
        <v>1</v>
      </c>
      <c r="G31" s="54" t="str">
        <f t="shared" si="10"/>
        <v>-</v>
      </c>
      <c r="H31" s="128" t="str">
        <f t="shared" si="11"/>
        <v>-</v>
      </c>
      <c r="I31" s="54" t="str">
        <f t="shared" si="6"/>
        <v>-</v>
      </c>
      <c r="J31" s="128" t="str">
        <f t="shared" si="7"/>
        <v>-</v>
      </c>
      <c r="K31" s="54" t="str">
        <f t="shared" si="8"/>
        <v>-</v>
      </c>
      <c r="L31" s="191" t="str">
        <f t="shared" si="9"/>
        <v>-</v>
      </c>
    </row>
    <row r="32" spans="1:12" ht="10.5" customHeight="1">
      <c r="A32" s="251"/>
      <c r="B32" s="252"/>
      <c r="C32" s="237" t="s">
        <v>56</v>
      </c>
      <c r="D32" s="237"/>
      <c r="E32" s="53">
        <f>IF(ISBLANK(入力シート!F38),1,入力シート!F38)</f>
        <v>1</v>
      </c>
      <c r="F32" s="119">
        <f>IF(ISBLANK(入力シート!G38),1,入力シート!G38)</f>
        <v>1</v>
      </c>
      <c r="G32" s="54" t="str">
        <f t="shared" si="10"/>
        <v>-</v>
      </c>
      <c r="H32" s="128" t="str">
        <f t="shared" si="11"/>
        <v>-</v>
      </c>
      <c r="I32" s="54" t="str">
        <f t="shared" si="6"/>
        <v>-</v>
      </c>
      <c r="J32" s="128" t="str">
        <f t="shared" si="7"/>
        <v>-</v>
      </c>
      <c r="K32" s="54" t="str">
        <f t="shared" si="8"/>
        <v>-</v>
      </c>
      <c r="L32" s="191" t="str">
        <f t="shared" si="9"/>
        <v>-</v>
      </c>
    </row>
    <row r="33" spans="1:12" ht="10.5" customHeight="1">
      <c r="A33" s="251"/>
      <c r="B33" s="252"/>
      <c r="C33" s="237" t="s">
        <v>8</v>
      </c>
      <c r="D33" s="237"/>
      <c r="E33" s="53">
        <f>IF(ISBLANK(入力シート!F39),1,入力シート!F39)</f>
        <v>1</v>
      </c>
      <c r="F33" s="119">
        <f>IF(ISBLANK(入力シート!G39),1,入力シート!G39)</f>
        <v>1</v>
      </c>
      <c r="G33" s="54" t="str">
        <f t="shared" si="10"/>
        <v>-</v>
      </c>
      <c r="H33" s="128" t="str">
        <f t="shared" si="11"/>
        <v>-</v>
      </c>
      <c r="I33" s="54" t="str">
        <f t="shared" si="6"/>
        <v>-</v>
      </c>
      <c r="J33" s="128" t="str">
        <f t="shared" si="7"/>
        <v>-</v>
      </c>
      <c r="K33" s="54" t="str">
        <f t="shared" si="8"/>
        <v>-</v>
      </c>
      <c r="L33" s="191" t="str">
        <f t="shared" si="9"/>
        <v>-</v>
      </c>
    </row>
    <row r="34" spans="1:12" ht="10.5" customHeight="1">
      <c r="A34" s="251"/>
      <c r="B34" s="252"/>
      <c r="C34" s="237" t="s">
        <v>9</v>
      </c>
      <c r="D34" s="237"/>
      <c r="E34" s="53">
        <f>IF(ISBLANK(入力シート!F40),1,入力シート!F40)</f>
        <v>1</v>
      </c>
      <c r="F34" s="119">
        <f>IF(ISBLANK(入力シート!G40),1,入力シート!G40)</f>
        <v>1</v>
      </c>
      <c r="G34" s="54" t="str">
        <f t="shared" si="10"/>
        <v>-</v>
      </c>
      <c r="H34" s="128" t="str">
        <f t="shared" si="11"/>
        <v>-</v>
      </c>
      <c r="I34" s="54" t="str">
        <f t="shared" si="6"/>
        <v>-</v>
      </c>
      <c r="J34" s="128" t="str">
        <f t="shared" si="7"/>
        <v>-</v>
      </c>
      <c r="K34" s="54" t="str">
        <f t="shared" si="8"/>
        <v>-</v>
      </c>
      <c r="L34" s="191" t="str">
        <f t="shared" si="9"/>
        <v>-</v>
      </c>
    </row>
    <row r="35" spans="1:12" ht="10.5" customHeight="1">
      <c r="A35" s="251"/>
      <c r="B35" s="252"/>
      <c r="C35" s="237" t="s">
        <v>10</v>
      </c>
      <c r="D35" s="237"/>
      <c r="E35" s="53">
        <f>IF(ISBLANK(入力シート!F41),1,入力シート!F41)</f>
        <v>1</v>
      </c>
      <c r="F35" s="119">
        <f>IF(ISBLANK(入力シート!G41),1,入力シート!G41)</f>
        <v>1</v>
      </c>
      <c r="G35" s="54" t="str">
        <f t="shared" si="10"/>
        <v>-</v>
      </c>
      <c r="H35" s="128" t="str">
        <f t="shared" si="11"/>
        <v>-</v>
      </c>
      <c r="I35" s="54" t="str">
        <f t="shared" si="6"/>
        <v>-</v>
      </c>
      <c r="J35" s="128" t="str">
        <f t="shared" si="7"/>
        <v>-</v>
      </c>
      <c r="K35" s="54" t="str">
        <f t="shared" si="8"/>
        <v>-</v>
      </c>
      <c r="L35" s="191" t="str">
        <f t="shared" si="9"/>
        <v>-</v>
      </c>
    </row>
    <row r="36" spans="1:12" ht="10.5" customHeight="1">
      <c r="A36" s="251"/>
      <c r="B36" s="252"/>
      <c r="C36" s="242" t="s">
        <v>11</v>
      </c>
      <c r="D36" s="242"/>
      <c r="E36" s="55">
        <f>IF(ISBLANK(入力シート!F42),1,入力シート!F42)</f>
        <v>1</v>
      </c>
      <c r="F36" s="120">
        <f>IF(ISBLANK(入力シート!G42),1,入力シート!G42)</f>
        <v>1</v>
      </c>
      <c r="G36" s="56" t="str">
        <f t="shared" si="10"/>
        <v>-</v>
      </c>
      <c r="H36" s="129" t="str">
        <f t="shared" si="11"/>
        <v>-</v>
      </c>
      <c r="I36" s="56" t="str">
        <f t="shared" si="6"/>
        <v>-</v>
      </c>
      <c r="J36" s="129" t="str">
        <f t="shared" si="7"/>
        <v>-</v>
      </c>
      <c r="K36" s="56" t="str">
        <f t="shared" si="8"/>
        <v>-</v>
      </c>
      <c r="L36" s="192" t="str">
        <f t="shared" si="9"/>
        <v>-</v>
      </c>
    </row>
    <row r="37" spans="1:12" ht="10.5" customHeight="1">
      <c r="A37" s="251"/>
      <c r="B37" s="253"/>
      <c r="C37" s="235" t="s">
        <v>230</v>
      </c>
      <c r="D37" s="236"/>
      <c r="E37" s="115"/>
      <c r="F37" s="115"/>
      <c r="G37" s="123">
        <f>COUNTIF(G28:G36,"○")</f>
        <v>0</v>
      </c>
      <c r="H37" s="117"/>
      <c r="I37" s="123">
        <f>COUNTIF(I28:I36,"○")</f>
        <v>0</v>
      </c>
      <c r="J37" s="117"/>
      <c r="K37" s="123">
        <f>COUNTIF(K28:K36,"○")</f>
        <v>0</v>
      </c>
      <c r="L37" s="118"/>
    </row>
    <row r="38" spans="1:12" ht="10.5" customHeight="1">
      <c r="A38" s="254"/>
      <c r="B38" s="255"/>
      <c r="C38" s="196" t="s">
        <v>231</v>
      </c>
      <c r="D38" s="197"/>
      <c r="E38" s="39"/>
      <c r="F38" s="39"/>
      <c r="G38" s="124">
        <f>G37+E38</f>
        <v>0</v>
      </c>
      <c r="H38" s="112"/>
      <c r="I38" s="124">
        <f>I37+G38</f>
        <v>0</v>
      </c>
      <c r="J38" s="112"/>
      <c r="K38" s="124">
        <f>K37+I38</f>
        <v>0</v>
      </c>
      <c r="L38" s="113"/>
    </row>
    <row r="39" spans="1:12" ht="10.5" customHeight="1">
      <c r="A39" s="254"/>
      <c r="B39" s="255"/>
      <c r="C39" s="228" t="s">
        <v>232</v>
      </c>
      <c r="D39" s="203"/>
      <c r="E39" s="116"/>
      <c r="F39" s="116"/>
      <c r="G39" s="125">
        <v>1</v>
      </c>
      <c r="H39" s="130"/>
      <c r="I39" s="125">
        <v>1</v>
      </c>
      <c r="J39" s="130"/>
      <c r="K39" s="125">
        <v>1</v>
      </c>
      <c r="L39" s="186"/>
    </row>
    <row r="40" spans="1:12" ht="10.5" customHeight="1">
      <c r="A40" s="256"/>
      <c r="B40" s="257"/>
      <c r="C40" s="208" t="s">
        <v>233</v>
      </c>
      <c r="D40" s="209"/>
      <c r="E40" s="114"/>
      <c r="F40" s="114"/>
      <c r="G40" s="126">
        <v>1</v>
      </c>
      <c r="H40" s="131"/>
      <c r="I40" s="126">
        <v>2</v>
      </c>
      <c r="J40" s="131"/>
      <c r="K40" s="126">
        <v>3</v>
      </c>
      <c r="L40" s="187"/>
    </row>
    <row r="41" spans="1:12" ht="10.5" customHeight="1">
      <c r="A41" s="216" t="s">
        <v>12</v>
      </c>
      <c r="B41" s="210" t="s">
        <v>13</v>
      </c>
      <c r="C41" s="259" t="s">
        <v>58</v>
      </c>
      <c r="D41" s="259"/>
      <c r="E41" s="57">
        <f>IF(ISBLANK(入力シート!F44),1,入力シート!F44)</f>
        <v>1</v>
      </c>
      <c r="F41" s="122">
        <f>IF(ISBLANK(入力シート!G44),1,入力シート!G44)</f>
        <v>1</v>
      </c>
      <c r="G41" s="58" t="str">
        <f t="shared" ref="G41" si="12">IF(E41=1,"-",IF(E41&gt;$D$8,"-",IF(E41&gt;=$D$9,"○","-")))</f>
        <v>-</v>
      </c>
      <c r="H41" s="133" t="str">
        <f t="shared" ref="H41" si="13">IF(F41=1,"-",IF(F41&gt;$D$8,"-",IF(F41&gt;=$D$9,"○","-")))</f>
        <v>-</v>
      </c>
      <c r="I41" s="52" t="str">
        <f t="shared" ref="I41:I46" si="14">IF(E41=1,"-",IF(E41&gt;$D$7,"-",IF(E41&gt;$D$8,"○","-")))</f>
        <v>-</v>
      </c>
      <c r="J41" s="132" t="str">
        <f t="shared" ref="J41:J46" si="15">IF(F41=1,"-",IF(F41&gt;$D$7,"-",IF(F41&gt;$D$8,"○","-")))</f>
        <v>-</v>
      </c>
      <c r="K41" s="52" t="str">
        <f t="shared" ref="K41:K46" si="16">IF(E41=1,"-",IF(E41=$D$7,"-",IF(E41&gt;$D$7,"○","-")))</f>
        <v>-</v>
      </c>
      <c r="L41" s="185" t="str">
        <f t="shared" ref="L41:L46" si="17">IF(F41=1,"-",IF(F41=$D$7,"-",IF(F41&gt;$D$7,"○","-")))</f>
        <v>-</v>
      </c>
    </row>
    <row r="42" spans="1:12" ht="10.5" customHeight="1">
      <c r="A42" s="217"/>
      <c r="B42" s="211"/>
      <c r="C42" s="237" t="s">
        <v>14</v>
      </c>
      <c r="D42" s="237"/>
      <c r="E42" s="53">
        <f>IF(ISBLANK(入力シート!F45),1,入力シート!F45)</f>
        <v>1</v>
      </c>
      <c r="F42" s="119">
        <f>IF(ISBLANK(入力シート!G45),1,入力シート!G45)</f>
        <v>1</v>
      </c>
      <c r="G42" s="54" t="str">
        <f t="shared" ref="G42:G46" si="18">IF(E42=1,"-",IF(E42&gt;$D$8,"-",IF(E42&gt;=$D$9,"○","-")))</f>
        <v>-</v>
      </c>
      <c r="H42" s="128" t="str">
        <f t="shared" ref="H42:H46" si="19">IF(F42=1,"-",IF(F42&gt;$D$8,"-",IF(F42&gt;=$D$9,"○","-")))</f>
        <v>-</v>
      </c>
      <c r="I42" s="54" t="str">
        <f t="shared" si="14"/>
        <v>-</v>
      </c>
      <c r="J42" s="128" t="str">
        <f t="shared" si="15"/>
        <v>-</v>
      </c>
      <c r="K42" s="54" t="str">
        <f t="shared" si="16"/>
        <v>-</v>
      </c>
      <c r="L42" s="191" t="str">
        <f t="shared" si="17"/>
        <v>-</v>
      </c>
    </row>
    <row r="43" spans="1:12" ht="10.5" customHeight="1">
      <c r="A43" s="217"/>
      <c r="B43" s="211"/>
      <c r="C43" s="237" t="s">
        <v>15</v>
      </c>
      <c r="D43" s="237"/>
      <c r="E43" s="53">
        <f>IF(ISBLANK(入力シート!F46),1,入力シート!F46)</f>
        <v>1</v>
      </c>
      <c r="F43" s="119">
        <f>IF(ISBLANK(入力シート!G46),1,入力シート!G46)</f>
        <v>1</v>
      </c>
      <c r="G43" s="54" t="str">
        <f t="shared" si="18"/>
        <v>-</v>
      </c>
      <c r="H43" s="128" t="str">
        <f t="shared" si="19"/>
        <v>-</v>
      </c>
      <c r="I43" s="54" t="str">
        <f t="shared" si="14"/>
        <v>-</v>
      </c>
      <c r="J43" s="128" t="str">
        <f t="shared" si="15"/>
        <v>-</v>
      </c>
      <c r="K43" s="54" t="str">
        <f t="shared" si="16"/>
        <v>-</v>
      </c>
      <c r="L43" s="191" t="str">
        <f t="shared" si="17"/>
        <v>-</v>
      </c>
    </row>
    <row r="44" spans="1:12" ht="10.5" customHeight="1">
      <c r="A44" s="217"/>
      <c r="B44" s="211"/>
      <c r="C44" s="237" t="s">
        <v>16</v>
      </c>
      <c r="D44" s="237"/>
      <c r="E44" s="53">
        <f>IF(ISBLANK(入力シート!F47),1,入力シート!F47)</f>
        <v>1</v>
      </c>
      <c r="F44" s="119">
        <f>IF(ISBLANK(入力シート!G47),1,入力シート!G47)</f>
        <v>1</v>
      </c>
      <c r="G44" s="54" t="str">
        <f t="shared" si="18"/>
        <v>-</v>
      </c>
      <c r="H44" s="128" t="str">
        <f t="shared" si="19"/>
        <v>-</v>
      </c>
      <c r="I44" s="54" t="str">
        <f t="shared" si="14"/>
        <v>-</v>
      </c>
      <c r="J44" s="128" t="str">
        <f t="shared" si="15"/>
        <v>-</v>
      </c>
      <c r="K44" s="54" t="str">
        <f t="shared" si="16"/>
        <v>-</v>
      </c>
      <c r="L44" s="191" t="str">
        <f t="shared" si="17"/>
        <v>-</v>
      </c>
    </row>
    <row r="45" spans="1:12" ht="10.5" customHeight="1">
      <c r="A45" s="217"/>
      <c r="B45" s="211"/>
      <c r="C45" s="237" t="s">
        <v>17</v>
      </c>
      <c r="D45" s="237"/>
      <c r="E45" s="53">
        <f>IF(ISBLANK(入力シート!F48),1,入力シート!F48)</f>
        <v>1</v>
      </c>
      <c r="F45" s="119">
        <f>IF(ISBLANK(入力シート!G48),1,入力シート!G48)</f>
        <v>1</v>
      </c>
      <c r="G45" s="54" t="str">
        <f t="shared" si="18"/>
        <v>-</v>
      </c>
      <c r="H45" s="128" t="str">
        <f t="shared" si="19"/>
        <v>-</v>
      </c>
      <c r="I45" s="54" t="str">
        <f t="shared" si="14"/>
        <v>-</v>
      </c>
      <c r="J45" s="128" t="str">
        <f t="shared" si="15"/>
        <v>-</v>
      </c>
      <c r="K45" s="54" t="str">
        <f t="shared" si="16"/>
        <v>-</v>
      </c>
      <c r="L45" s="191" t="str">
        <f t="shared" si="17"/>
        <v>-</v>
      </c>
    </row>
    <row r="46" spans="1:12" ht="10.5" customHeight="1">
      <c r="A46" s="217"/>
      <c r="B46" s="211"/>
      <c r="C46" s="242" t="s">
        <v>18</v>
      </c>
      <c r="D46" s="242"/>
      <c r="E46" s="55">
        <f>IF(ISBLANK(入力シート!F49),1,入力シート!F49)</f>
        <v>1</v>
      </c>
      <c r="F46" s="120">
        <f>IF(ISBLANK(入力シート!G49),1,入力シート!G49)</f>
        <v>1</v>
      </c>
      <c r="G46" s="56" t="str">
        <f t="shared" si="18"/>
        <v>-</v>
      </c>
      <c r="H46" s="129" t="str">
        <f t="shared" si="19"/>
        <v>-</v>
      </c>
      <c r="I46" s="56" t="str">
        <f t="shared" si="14"/>
        <v>-</v>
      </c>
      <c r="J46" s="129" t="str">
        <f t="shared" si="15"/>
        <v>-</v>
      </c>
      <c r="K46" s="56" t="str">
        <f t="shared" si="16"/>
        <v>-</v>
      </c>
      <c r="L46" s="192" t="str">
        <f t="shared" si="17"/>
        <v>-</v>
      </c>
    </row>
    <row r="47" spans="1:12" ht="10.5" customHeight="1">
      <c r="A47" s="217"/>
      <c r="B47" s="211"/>
      <c r="C47" s="235" t="s">
        <v>230</v>
      </c>
      <c r="D47" s="236"/>
      <c r="E47" s="115"/>
      <c r="F47" s="115"/>
      <c r="G47" s="123">
        <f>COUNTIF(G41:G46,"○")</f>
        <v>0</v>
      </c>
      <c r="H47" s="117"/>
      <c r="I47" s="123">
        <f>COUNTIF(I41:I46,"○")</f>
        <v>0</v>
      </c>
      <c r="J47" s="117"/>
      <c r="K47" s="123">
        <f>COUNTIF(K41:K46,"○")</f>
        <v>0</v>
      </c>
      <c r="L47" s="118"/>
    </row>
    <row r="48" spans="1:12" ht="10.5" customHeight="1">
      <c r="A48" s="217"/>
      <c r="B48" s="211"/>
      <c r="C48" s="196" t="s">
        <v>231</v>
      </c>
      <c r="D48" s="197"/>
      <c r="E48" s="39"/>
      <c r="F48" s="39"/>
      <c r="G48" s="124">
        <f>G47+E48</f>
        <v>0</v>
      </c>
      <c r="H48" s="112"/>
      <c r="I48" s="124">
        <f>I47+G48</f>
        <v>0</v>
      </c>
      <c r="J48" s="112"/>
      <c r="K48" s="124">
        <f>K47+I48</f>
        <v>0</v>
      </c>
      <c r="L48" s="113"/>
    </row>
    <row r="49" spans="1:12" ht="10.5" customHeight="1">
      <c r="A49" s="217"/>
      <c r="B49" s="211"/>
      <c r="C49" s="228" t="s">
        <v>232</v>
      </c>
      <c r="D49" s="203"/>
      <c r="E49" s="116"/>
      <c r="F49" s="116"/>
      <c r="G49" s="125">
        <v>2</v>
      </c>
      <c r="H49" s="130"/>
      <c r="I49" s="125">
        <v>1</v>
      </c>
      <c r="J49" s="130"/>
      <c r="K49" s="125">
        <v>1</v>
      </c>
      <c r="L49" s="186"/>
    </row>
    <row r="50" spans="1:12" ht="10.5" customHeight="1">
      <c r="A50" s="217"/>
      <c r="B50" s="212"/>
      <c r="C50" s="208" t="s">
        <v>233</v>
      </c>
      <c r="D50" s="209"/>
      <c r="E50" s="114"/>
      <c r="F50" s="114"/>
      <c r="G50" s="126">
        <v>2</v>
      </c>
      <c r="H50" s="131"/>
      <c r="I50" s="126">
        <v>3</v>
      </c>
      <c r="J50" s="131"/>
      <c r="K50" s="126">
        <v>4</v>
      </c>
      <c r="L50" s="187"/>
    </row>
    <row r="51" spans="1:12" ht="10.5" customHeight="1">
      <c r="A51" s="217"/>
      <c r="B51" s="210" t="s">
        <v>19</v>
      </c>
      <c r="C51" s="239" t="s">
        <v>20</v>
      </c>
      <c r="D51" s="239"/>
      <c r="E51" s="51">
        <f>IF(ISBLANK(入力シート!F51),1,入力シート!F51)</f>
        <v>1</v>
      </c>
      <c r="F51" s="121">
        <f>IF(ISBLANK(入力シート!G51),1,入力シート!G51)</f>
        <v>1</v>
      </c>
      <c r="G51" s="52" t="str">
        <f t="shared" ref="G51" si="20">IF(E51=1,"-",IF(E51&gt;$D$8,"-",IF(E51&gt;=$D$9,"○","-")))</f>
        <v>-</v>
      </c>
      <c r="H51" s="132" t="str">
        <f t="shared" ref="H51" si="21">IF(F51=1,"-",IF(F51&gt;$D$8,"-",IF(F51&gt;=$D$9,"○","-")))</f>
        <v>-</v>
      </c>
      <c r="I51" s="52" t="str">
        <f t="shared" ref="I51:I57" si="22">IF(E51=1,"-",IF(E51&gt;$D$7,"-",IF(E51&gt;$D$8,"○","-")))</f>
        <v>-</v>
      </c>
      <c r="J51" s="132" t="str">
        <f t="shared" ref="J51:J57" si="23">IF(F51=1,"-",IF(F51&gt;$D$7,"-",IF(F51&gt;$D$8,"○","-")))</f>
        <v>-</v>
      </c>
      <c r="K51" s="52" t="str">
        <f t="shared" ref="K51:K57" si="24">IF(E51=1,"-",IF(E51=$D$7,"-",IF(E51&gt;$D$7,"○","-")))</f>
        <v>-</v>
      </c>
      <c r="L51" s="185" t="str">
        <f t="shared" ref="L51:L57" si="25">IF(F51=1,"-",IF(F51=$D$7,"-",IF(F51&gt;$D$7,"○","-")))</f>
        <v>-</v>
      </c>
    </row>
    <row r="52" spans="1:12" ht="10.5" customHeight="1">
      <c r="A52" s="217"/>
      <c r="B52" s="211"/>
      <c r="C52" s="240" t="s">
        <v>21</v>
      </c>
      <c r="D52" s="240"/>
      <c r="E52" s="53">
        <f>IF(ISBLANK(入力シート!F52),1,入力シート!F52)</f>
        <v>1</v>
      </c>
      <c r="F52" s="119">
        <f>IF(ISBLANK(入力シート!G52),1,入力シート!G52)</f>
        <v>1</v>
      </c>
      <c r="G52" s="54" t="str">
        <f t="shared" ref="G52:G57" si="26">IF(E52=1,"-",IF(E52&gt;$D$8,"-",IF(E52&gt;=$D$9,"○","-")))</f>
        <v>-</v>
      </c>
      <c r="H52" s="128" t="str">
        <f t="shared" ref="H52:H57" si="27">IF(F52=1,"-",IF(F52&gt;$D$8,"-",IF(F52&gt;=$D$9,"○","-")))</f>
        <v>-</v>
      </c>
      <c r="I52" s="54" t="str">
        <f t="shared" si="22"/>
        <v>-</v>
      </c>
      <c r="J52" s="128" t="str">
        <f t="shared" si="23"/>
        <v>-</v>
      </c>
      <c r="K52" s="54" t="str">
        <f t="shared" si="24"/>
        <v>-</v>
      </c>
      <c r="L52" s="191" t="str">
        <f t="shared" si="25"/>
        <v>-</v>
      </c>
    </row>
    <row r="53" spans="1:12" ht="10.5" customHeight="1">
      <c r="A53" s="217"/>
      <c r="B53" s="211"/>
      <c r="C53" s="240" t="s">
        <v>22</v>
      </c>
      <c r="D53" s="240"/>
      <c r="E53" s="53">
        <f>IF(ISBLANK(入力シート!F53),1,入力シート!F53)</f>
        <v>1</v>
      </c>
      <c r="F53" s="119">
        <f>IF(ISBLANK(入力シート!G53),1,入力シート!G53)</f>
        <v>1</v>
      </c>
      <c r="G53" s="54" t="str">
        <f t="shared" si="26"/>
        <v>-</v>
      </c>
      <c r="H53" s="128" t="str">
        <f t="shared" si="27"/>
        <v>-</v>
      </c>
      <c r="I53" s="54" t="str">
        <f t="shared" si="22"/>
        <v>-</v>
      </c>
      <c r="J53" s="128" t="str">
        <f t="shared" si="23"/>
        <v>-</v>
      </c>
      <c r="K53" s="54" t="str">
        <f t="shared" si="24"/>
        <v>-</v>
      </c>
      <c r="L53" s="191" t="str">
        <f t="shared" si="25"/>
        <v>-</v>
      </c>
    </row>
    <row r="54" spans="1:12" ht="10.5" customHeight="1">
      <c r="A54" s="217"/>
      <c r="B54" s="211"/>
      <c r="C54" s="237" t="s">
        <v>23</v>
      </c>
      <c r="D54" s="237"/>
      <c r="E54" s="53">
        <f>IF(ISBLANK(入力シート!F54),1,入力シート!F54)</f>
        <v>1</v>
      </c>
      <c r="F54" s="119">
        <f>IF(ISBLANK(入力シート!G54),1,入力シート!G54)</f>
        <v>1</v>
      </c>
      <c r="G54" s="54" t="str">
        <f t="shared" si="26"/>
        <v>-</v>
      </c>
      <c r="H54" s="128" t="str">
        <f t="shared" si="27"/>
        <v>-</v>
      </c>
      <c r="I54" s="54" t="str">
        <f t="shared" si="22"/>
        <v>-</v>
      </c>
      <c r="J54" s="128" t="str">
        <f t="shared" si="23"/>
        <v>-</v>
      </c>
      <c r="K54" s="54" t="str">
        <f t="shared" si="24"/>
        <v>-</v>
      </c>
      <c r="L54" s="191" t="str">
        <f t="shared" si="25"/>
        <v>-</v>
      </c>
    </row>
    <row r="55" spans="1:12" ht="10.5" customHeight="1">
      <c r="A55" s="217"/>
      <c r="B55" s="211"/>
      <c r="C55" s="237" t="s">
        <v>24</v>
      </c>
      <c r="D55" s="237"/>
      <c r="E55" s="53">
        <f>IF(ISBLANK(入力シート!F55),1,入力シート!F55)</f>
        <v>1</v>
      </c>
      <c r="F55" s="119">
        <f>IF(ISBLANK(入力シート!G55),1,入力シート!G55)</f>
        <v>1</v>
      </c>
      <c r="G55" s="54" t="str">
        <f t="shared" si="26"/>
        <v>-</v>
      </c>
      <c r="H55" s="128" t="str">
        <f t="shared" si="27"/>
        <v>-</v>
      </c>
      <c r="I55" s="54" t="str">
        <f t="shared" si="22"/>
        <v>-</v>
      </c>
      <c r="J55" s="128" t="str">
        <f t="shared" si="23"/>
        <v>-</v>
      </c>
      <c r="K55" s="54" t="str">
        <f t="shared" si="24"/>
        <v>-</v>
      </c>
      <c r="L55" s="191" t="str">
        <f t="shared" si="25"/>
        <v>-</v>
      </c>
    </row>
    <row r="56" spans="1:12" ht="10.5" customHeight="1">
      <c r="A56" s="217"/>
      <c r="B56" s="211"/>
      <c r="C56" s="237" t="s">
        <v>25</v>
      </c>
      <c r="D56" s="237"/>
      <c r="E56" s="53">
        <f>IF(ISBLANK(入力シート!F56),1,入力シート!F56)</f>
        <v>1</v>
      </c>
      <c r="F56" s="119">
        <f>IF(ISBLANK(入力シート!G56),1,入力シート!G56)</f>
        <v>1</v>
      </c>
      <c r="G56" s="54" t="str">
        <f t="shared" si="26"/>
        <v>-</v>
      </c>
      <c r="H56" s="128" t="str">
        <f t="shared" si="27"/>
        <v>-</v>
      </c>
      <c r="I56" s="54" t="str">
        <f t="shared" si="22"/>
        <v>-</v>
      </c>
      <c r="J56" s="128" t="str">
        <f t="shared" si="23"/>
        <v>-</v>
      </c>
      <c r="K56" s="54" t="str">
        <f t="shared" si="24"/>
        <v>-</v>
      </c>
      <c r="L56" s="191" t="str">
        <f t="shared" si="25"/>
        <v>-</v>
      </c>
    </row>
    <row r="57" spans="1:12" ht="10.5" customHeight="1">
      <c r="A57" s="217"/>
      <c r="B57" s="211"/>
      <c r="C57" s="242" t="s">
        <v>26</v>
      </c>
      <c r="D57" s="242"/>
      <c r="E57" s="55">
        <f>IF(ISBLANK(入力シート!F57),1,入力シート!F57)</f>
        <v>1</v>
      </c>
      <c r="F57" s="120">
        <f>IF(ISBLANK(入力シート!G57),1,入力シート!G57)</f>
        <v>1</v>
      </c>
      <c r="G57" s="56" t="str">
        <f t="shared" si="26"/>
        <v>-</v>
      </c>
      <c r="H57" s="129" t="str">
        <f t="shared" si="27"/>
        <v>-</v>
      </c>
      <c r="I57" s="56" t="str">
        <f t="shared" si="22"/>
        <v>-</v>
      </c>
      <c r="J57" s="129" t="str">
        <f t="shared" si="23"/>
        <v>-</v>
      </c>
      <c r="K57" s="56" t="str">
        <f t="shared" si="24"/>
        <v>-</v>
      </c>
      <c r="L57" s="192" t="str">
        <f t="shared" si="25"/>
        <v>-</v>
      </c>
    </row>
    <row r="58" spans="1:12" ht="10.5" customHeight="1">
      <c r="A58" s="217"/>
      <c r="B58" s="211"/>
      <c r="C58" s="235" t="s">
        <v>230</v>
      </c>
      <c r="D58" s="236"/>
      <c r="E58" s="115"/>
      <c r="F58" s="115"/>
      <c r="G58" s="123">
        <f>COUNTIF(G51:G57,"○")</f>
        <v>0</v>
      </c>
      <c r="H58" s="117"/>
      <c r="I58" s="123">
        <f>COUNTIF(I51:I57,"○")</f>
        <v>0</v>
      </c>
      <c r="J58" s="117"/>
      <c r="K58" s="123">
        <f>COUNTIF(K51:K57,"○")</f>
        <v>0</v>
      </c>
      <c r="L58" s="118"/>
    </row>
    <row r="59" spans="1:12" ht="10.5" customHeight="1">
      <c r="A59" s="217"/>
      <c r="B59" s="211"/>
      <c r="C59" s="196" t="s">
        <v>231</v>
      </c>
      <c r="D59" s="197"/>
      <c r="E59" s="39"/>
      <c r="F59" s="39"/>
      <c r="G59" s="124">
        <f>G58+E59</f>
        <v>0</v>
      </c>
      <c r="H59" s="112"/>
      <c r="I59" s="124">
        <f>I58+G59</f>
        <v>0</v>
      </c>
      <c r="J59" s="112"/>
      <c r="K59" s="124">
        <f>K58+I59</f>
        <v>0</v>
      </c>
      <c r="L59" s="113"/>
    </row>
    <row r="60" spans="1:12" ht="10.5" customHeight="1">
      <c r="A60" s="217"/>
      <c r="B60" s="211"/>
      <c r="C60" s="228" t="s">
        <v>232</v>
      </c>
      <c r="D60" s="203"/>
      <c r="E60" s="116"/>
      <c r="F60" s="116"/>
      <c r="G60" s="125">
        <v>1</v>
      </c>
      <c r="H60" s="130"/>
      <c r="I60" s="125">
        <v>1</v>
      </c>
      <c r="J60" s="130"/>
      <c r="K60" s="125">
        <v>1</v>
      </c>
      <c r="L60" s="186"/>
    </row>
    <row r="61" spans="1:12" ht="10.5" customHeight="1">
      <c r="A61" s="217"/>
      <c r="B61" s="212"/>
      <c r="C61" s="208" t="s">
        <v>233</v>
      </c>
      <c r="D61" s="209"/>
      <c r="E61" s="114"/>
      <c r="F61" s="114"/>
      <c r="G61" s="126">
        <v>1</v>
      </c>
      <c r="H61" s="131"/>
      <c r="I61" s="126">
        <v>2</v>
      </c>
      <c r="J61" s="131"/>
      <c r="K61" s="126">
        <v>3</v>
      </c>
      <c r="L61" s="187"/>
    </row>
    <row r="62" spans="1:12" ht="10.5" customHeight="1">
      <c r="A62" s="217"/>
      <c r="B62" s="210" t="s">
        <v>27</v>
      </c>
      <c r="C62" s="238" t="s">
        <v>62</v>
      </c>
      <c r="D62" s="238"/>
      <c r="E62" s="51">
        <f>IF(ISBLANK(入力シート!F59),1,入力シート!F59)</f>
        <v>1</v>
      </c>
      <c r="F62" s="121">
        <f>IF(ISBLANK(入力シート!G59),1,入力シート!G59)</f>
        <v>1</v>
      </c>
      <c r="G62" s="52" t="str">
        <f t="shared" ref="G62" si="28">IF(E62=1,"-",IF(E62&gt;$D$8,"-",IF(E62&gt;=$D$9,"○","-")))</f>
        <v>-</v>
      </c>
      <c r="H62" s="132" t="str">
        <f t="shared" ref="H62" si="29">IF(F62=1,"-",IF(F62&gt;$D$8,"-",IF(F62&gt;=$D$9,"○","-")))</f>
        <v>-</v>
      </c>
      <c r="I62" s="52" t="str">
        <f t="shared" ref="I62:I68" si="30">IF(E62=1,"-",IF(E62&gt;$D$7,"-",IF(E62&gt;$D$8,"○","-")))</f>
        <v>-</v>
      </c>
      <c r="J62" s="132" t="str">
        <f t="shared" ref="J62:J68" si="31">IF(F62=1,"-",IF(F62&gt;$D$7,"-",IF(F62&gt;$D$8,"○","-")))</f>
        <v>-</v>
      </c>
      <c r="K62" s="52" t="str">
        <f t="shared" ref="K62:K68" si="32">IF(E62=1,"-",IF(E62=$D$7,"-",IF(E62&gt;$D$7,"○","-")))</f>
        <v>-</v>
      </c>
      <c r="L62" s="185" t="str">
        <f t="shared" ref="L62:L68" si="33">IF(F62=1,"-",IF(F62=$D$7,"-",IF(F62&gt;$D$7,"○","-")))</f>
        <v>-</v>
      </c>
    </row>
    <row r="63" spans="1:12" ht="10.5" customHeight="1">
      <c r="A63" s="217"/>
      <c r="B63" s="211"/>
      <c r="C63" s="237" t="s">
        <v>28</v>
      </c>
      <c r="D63" s="237"/>
      <c r="E63" s="53">
        <f>IF(ISBLANK(入力シート!F60),1,入力シート!F60)</f>
        <v>1</v>
      </c>
      <c r="F63" s="119">
        <f>IF(ISBLANK(入力シート!G60),1,入力シート!G60)</f>
        <v>1</v>
      </c>
      <c r="G63" s="54" t="str">
        <f t="shared" ref="G63:G68" si="34">IF(E63=1,"-",IF(E63&gt;$D$8,"-",IF(E63&gt;=$D$9,"○","-")))</f>
        <v>-</v>
      </c>
      <c r="H63" s="128" t="str">
        <f t="shared" ref="H63:H68" si="35">IF(F63=1,"-",IF(F63&gt;$D$8,"-",IF(F63&gt;=$D$9,"○","-")))</f>
        <v>-</v>
      </c>
      <c r="I63" s="54" t="str">
        <f t="shared" si="30"/>
        <v>-</v>
      </c>
      <c r="J63" s="128" t="str">
        <f t="shared" si="31"/>
        <v>-</v>
      </c>
      <c r="K63" s="54" t="str">
        <f t="shared" si="32"/>
        <v>-</v>
      </c>
      <c r="L63" s="191" t="str">
        <f t="shared" si="33"/>
        <v>-</v>
      </c>
    </row>
    <row r="64" spans="1:12" ht="10.5" customHeight="1">
      <c r="A64" s="217"/>
      <c r="B64" s="211"/>
      <c r="C64" s="237" t="s">
        <v>63</v>
      </c>
      <c r="D64" s="237"/>
      <c r="E64" s="53">
        <f>IF(ISBLANK(入力シート!F61),1,入力シート!F61)</f>
        <v>1</v>
      </c>
      <c r="F64" s="119">
        <f>IF(ISBLANK(入力シート!G61),1,入力シート!G61)</f>
        <v>1</v>
      </c>
      <c r="G64" s="54" t="str">
        <f t="shared" si="34"/>
        <v>-</v>
      </c>
      <c r="H64" s="128" t="str">
        <f t="shared" si="35"/>
        <v>-</v>
      </c>
      <c r="I64" s="54" t="str">
        <f t="shared" si="30"/>
        <v>-</v>
      </c>
      <c r="J64" s="128" t="str">
        <f t="shared" si="31"/>
        <v>-</v>
      </c>
      <c r="K64" s="54" t="str">
        <f t="shared" si="32"/>
        <v>-</v>
      </c>
      <c r="L64" s="191" t="str">
        <f t="shared" si="33"/>
        <v>-</v>
      </c>
    </row>
    <row r="65" spans="1:12" ht="10.5" customHeight="1">
      <c r="A65" s="217"/>
      <c r="B65" s="211"/>
      <c r="C65" s="237" t="s">
        <v>29</v>
      </c>
      <c r="D65" s="237"/>
      <c r="E65" s="53">
        <f>IF(ISBLANK(入力シート!F62),1,入力シート!F62)</f>
        <v>1</v>
      </c>
      <c r="F65" s="119">
        <f>IF(ISBLANK(入力シート!G62),1,入力シート!G62)</f>
        <v>1</v>
      </c>
      <c r="G65" s="54" t="str">
        <f t="shared" si="34"/>
        <v>-</v>
      </c>
      <c r="H65" s="128" t="str">
        <f t="shared" si="35"/>
        <v>-</v>
      </c>
      <c r="I65" s="54" t="str">
        <f t="shared" si="30"/>
        <v>-</v>
      </c>
      <c r="J65" s="128" t="str">
        <f t="shared" si="31"/>
        <v>-</v>
      </c>
      <c r="K65" s="54" t="str">
        <f t="shared" si="32"/>
        <v>-</v>
      </c>
      <c r="L65" s="191" t="str">
        <f t="shared" si="33"/>
        <v>-</v>
      </c>
    </row>
    <row r="66" spans="1:12" ht="10.5" customHeight="1">
      <c r="A66" s="217"/>
      <c r="B66" s="211"/>
      <c r="C66" s="240" t="s">
        <v>30</v>
      </c>
      <c r="D66" s="240"/>
      <c r="E66" s="53">
        <f>IF(ISBLANK(入力シート!F63),1,入力シート!F63)</f>
        <v>1</v>
      </c>
      <c r="F66" s="119">
        <f>IF(ISBLANK(入力シート!G63),1,入力シート!G63)</f>
        <v>1</v>
      </c>
      <c r="G66" s="54" t="str">
        <f t="shared" si="34"/>
        <v>-</v>
      </c>
      <c r="H66" s="128" t="str">
        <f t="shared" si="35"/>
        <v>-</v>
      </c>
      <c r="I66" s="54" t="str">
        <f t="shared" si="30"/>
        <v>-</v>
      </c>
      <c r="J66" s="128" t="str">
        <f t="shared" si="31"/>
        <v>-</v>
      </c>
      <c r="K66" s="54" t="str">
        <f t="shared" si="32"/>
        <v>-</v>
      </c>
      <c r="L66" s="191" t="str">
        <f t="shared" si="33"/>
        <v>-</v>
      </c>
    </row>
    <row r="67" spans="1:12" ht="10.5" customHeight="1">
      <c r="A67" s="217"/>
      <c r="B67" s="211"/>
      <c r="C67" s="237" t="s">
        <v>31</v>
      </c>
      <c r="D67" s="237"/>
      <c r="E67" s="53">
        <f>IF(ISBLANK(入力シート!F64),1,入力シート!F64)</f>
        <v>1</v>
      </c>
      <c r="F67" s="119">
        <f>IF(ISBLANK(入力シート!G64),1,入力シート!G64)</f>
        <v>1</v>
      </c>
      <c r="G67" s="54" t="str">
        <f t="shared" si="34"/>
        <v>-</v>
      </c>
      <c r="H67" s="128" t="str">
        <f t="shared" si="35"/>
        <v>-</v>
      </c>
      <c r="I67" s="54" t="str">
        <f t="shared" si="30"/>
        <v>-</v>
      </c>
      <c r="J67" s="128" t="str">
        <f t="shared" si="31"/>
        <v>-</v>
      </c>
      <c r="K67" s="54" t="str">
        <f t="shared" si="32"/>
        <v>-</v>
      </c>
      <c r="L67" s="191" t="str">
        <f t="shared" si="33"/>
        <v>-</v>
      </c>
    </row>
    <row r="68" spans="1:12" ht="10.5" customHeight="1">
      <c r="A68" s="217"/>
      <c r="B68" s="211"/>
      <c r="C68" s="242" t="s">
        <v>32</v>
      </c>
      <c r="D68" s="242"/>
      <c r="E68" s="55">
        <f>IF(ISBLANK(入力シート!F65),1,入力シート!F65)</f>
        <v>1</v>
      </c>
      <c r="F68" s="120">
        <f>IF(ISBLANK(入力シート!G65),1,入力シート!G65)</f>
        <v>1</v>
      </c>
      <c r="G68" s="56" t="str">
        <f t="shared" si="34"/>
        <v>-</v>
      </c>
      <c r="H68" s="129" t="str">
        <f t="shared" si="35"/>
        <v>-</v>
      </c>
      <c r="I68" s="56" t="str">
        <f t="shared" si="30"/>
        <v>-</v>
      </c>
      <c r="J68" s="129" t="str">
        <f t="shared" si="31"/>
        <v>-</v>
      </c>
      <c r="K68" s="56" t="str">
        <f t="shared" si="32"/>
        <v>-</v>
      </c>
      <c r="L68" s="192" t="str">
        <f t="shared" si="33"/>
        <v>-</v>
      </c>
    </row>
    <row r="69" spans="1:12" ht="10.5" customHeight="1">
      <c r="A69" s="217"/>
      <c r="B69" s="211"/>
      <c r="C69" s="235" t="s">
        <v>230</v>
      </c>
      <c r="D69" s="236"/>
      <c r="E69" s="115"/>
      <c r="F69" s="115"/>
      <c r="G69" s="123">
        <f>COUNTIF(G62:G68,"○")</f>
        <v>0</v>
      </c>
      <c r="H69" s="117"/>
      <c r="I69" s="123">
        <f>COUNTIF(I62:I68,"○")</f>
        <v>0</v>
      </c>
      <c r="J69" s="117"/>
      <c r="K69" s="123">
        <f>COUNTIF(K62:K68,"○")</f>
        <v>0</v>
      </c>
      <c r="L69" s="118"/>
    </row>
    <row r="70" spans="1:12" ht="10.5" customHeight="1">
      <c r="A70" s="217"/>
      <c r="B70" s="211"/>
      <c r="C70" s="196" t="s">
        <v>231</v>
      </c>
      <c r="D70" s="197"/>
      <c r="E70" s="39"/>
      <c r="F70" s="39"/>
      <c r="G70" s="124">
        <f>G69+E70</f>
        <v>0</v>
      </c>
      <c r="H70" s="112"/>
      <c r="I70" s="124">
        <f>I69+G70</f>
        <v>0</v>
      </c>
      <c r="J70" s="112"/>
      <c r="K70" s="124">
        <f>K69+I70</f>
        <v>0</v>
      </c>
      <c r="L70" s="113"/>
    </row>
    <row r="71" spans="1:12" ht="10.5" customHeight="1">
      <c r="A71" s="217"/>
      <c r="B71" s="211"/>
      <c r="C71" s="228" t="s">
        <v>232</v>
      </c>
      <c r="D71" s="203"/>
      <c r="E71" s="116"/>
      <c r="F71" s="116"/>
      <c r="G71" s="125">
        <v>1</v>
      </c>
      <c r="H71" s="130"/>
      <c r="I71" s="125">
        <v>2</v>
      </c>
      <c r="J71" s="130"/>
      <c r="K71" s="125">
        <v>1</v>
      </c>
      <c r="L71" s="186"/>
    </row>
    <row r="72" spans="1:12" ht="10.5" customHeight="1">
      <c r="A72" s="217"/>
      <c r="B72" s="212"/>
      <c r="C72" s="208" t="s">
        <v>233</v>
      </c>
      <c r="D72" s="209"/>
      <c r="E72" s="114"/>
      <c r="F72" s="114"/>
      <c r="G72" s="126">
        <v>1</v>
      </c>
      <c r="H72" s="131"/>
      <c r="I72" s="126">
        <v>3</v>
      </c>
      <c r="J72" s="131"/>
      <c r="K72" s="126">
        <v>4</v>
      </c>
      <c r="L72" s="187"/>
    </row>
    <row r="73" spans="1:12" ht="10.5" customHeight="1">
      <c r="A73" s="217"/>
      <c r="B73" s="213" t="s">
        <v>33</v>
      </c>
      <c r="C73" s="258" t="s">
        <v>34</v>
      </c>
      <c r="D73" s="239"/>
      <c r="E73" s="51">
        <f>IF(ISBLANK(入力シート!F67),1,入力シート!F67)</f>
        <v>1</v>
      </c>
      <c r="F73" s="121">
        <f>IF(ISBLANK(入力シート!G67),1,入力シート!G67)</f>
        <v>1</v>
      </c>
      <c r="G73" s="52" t="str">
        <f t="shared" ref="G73" si="36">IF(E73=1,"-",IF(E73&gt;$D$8,"-",IF(E73&gt;=$D$9,"○","-")))</f>
        <v>-</v>
      </c>
      <c r="H73" s="132" t="str">
        <f t="shared" ref="H73" si="37">IF(F73=1,"-",IF(F73&gt;$D$8,"-",IF(F73&gt;=$D$9,"○","-")))</f>
        <v>-</v>
      </c>
      <c r="I73" s="52" t="str">
        <f t="shared" ref="I73:I79" si="38">IF(E73=1,"-",IF(E73&gt;$D$7,"-",IF(E73&gt;$D$8,"○","-")))</f>
        <v>-</v>
      </c>
      <c r="J73" s="132" t="str">
        <f t="shared" ref="J73:J79" si="39">IF(F73=1,"-",IF(F73&gt;$D$7,"-",IF(F73&gt;$D$8,"○","-")))</f>
        <v>-</v>
      </c>
      <c r="K73" s="52" t="str">
        <f t="shared" ref="K73:K79" si="40">IF(E73=1,"-",IF(E73=$D$7,"-",IF(E73&gt;$D$7,"○","-")))</f>
        <v>-</v>
      </c>
      <c r="L73" s="185" t="str">
        <f t="shared" ref="L73:L79" si="41">IF(F73=1,"-",IF(F73=$D$7,"-",IF(F73&gt;$D$7,"○","-")))</f>
        <v>-</v>
      </c>
    </row>
    <row r="74" spans="1:12" ht="10.5" customHeight="1">
      <c r="A74" s="217"/>
      <c r="B74" s="214"/>
      <c r="C74" s="243" t="s">
        <v>35</v>
      </c>
      <c r="D74" s="237"/>
      <c r="E74" s="53">
        <f>IF(ISBLANK(入力シート!F68),1,入力シート!F68)</f>
        <v>1</v>
      </c>
      <c r="F74" s="119">
        <f>IF(ISBLANK(入力シート!G68),1,入力シート!G68)</f>
        <v>1</v>
      </c>
      <c r="G74" s="54" t="str">
        <f t="shared" ref="G74:G79" si="42">IF(E74=1,"-",IF(E74&gt;$D$8,"-",IF(E74&gt;=$D$9,"○","-")))</f>
        <v>-</v>
      </c>
      <c r="H74" s="128" t="str">
        <f t="shared" ref="H74:H79" si="43">IF(F74=1,"-",IF(F74&gt;$D$8,"-",IF(F74&gt;=$D$9,"○","-")))</f>
        <v>-</v>
      </c>
      <c r="I74" s="54" t="str">
        <f t="shared" si="38"/>
        <v>-</v>
      </c>
      <c r="J74" s="128" t="str">
        <f t="shared" si="39"/>
        <v>-</v>
      </c>
      <c r="K74" s="54" t="str">
        <f t="shared" si="40"/>
        <v>-</v>
      </c>
      <c r="L74" s="191" t="str">
        <f t="shared" si="41"/>
        <v>-</v>
      </c>
    </row>
    <row r="75" spans="1:12" ht="10.5" customHeight="1">
      <c r="A75" s="217"/>
      <c r="B75" s="214"/>
      <c r="C75" s="243" t="s">
        <v>36</v>
      </c>
      <c r="D75" s="237"/>
      <c r="E75" s="53">
        <f>IF(ISBLANK(入力シート!F69),1,入力シート!F69)</f>
        <v>1</v>
      </c>
      <c r="F75" s="119">
        <f>IF(ISBLANK(入力シート!G69),1,入力シート!G69)</f>
        <v>1</v>
      </c>
      <c r="G75" s="54" t="str">
        <f t="shared" si="42"/>
        <v>-</v>
      </c>
      <c r="H75" s="128" t="str">
        <f t="shared" si="43"/>
        <v>-</v>
      </c>
      <c r="I75" s="54" t="str">
        <f t="shared" si="38"/>
        <v>-</v>
      </c>
      <c r="J75" s="128" t="str">
        <f t="shared" si="39"/>
        <v>-</v>
      </c>
      <c r="K75" s="54" t="str">
        <f t="shared" si="40"/>
        <v>-</v>
      </c>
      <c r="L75" s="191" t="str">
        <f t="shared" si="41"/>
        <v>-</v>
      </c>
    </row>
    <row r="76" spans="1:12" ht="10.5" customHeight="1">
      <c r="A76" s="217"/>
      <c r="B76" s="214"/>
      <c r="C76" s="243" t="s">
        <v>37</v>
      </c>
      <c r="D76" s="237"/>
      <c r="E76" s="53">
        <f>IF(ISBLANK(入力シート!F70),1,入力シート!F70)</f>
        <v>1</v>
      </c>
      <c r="F76" s="119">
        <f>IF(ISBLANK(入力シート!G70),1,入力シート!G70)</f>
        <v>1</v>
      </c>
      <c r="G76" s="54" t="str">
        <f t="shared" si="42"/>
        <v>-</v>
      </c>
      <c r="H76" s="128" t="str">
        <f t="shared" si="43"/>
        <v>-</v>
      </c>
      <c r="I76" s="54" t="str">
        <f t="shared" si="38"/>
        <v>-</v>
      </c>
      <c r="J76" s="128" t="str">
        <f t="shared" si="39"/>
        <v>-</v>
      </c>
      <c r="K76" s="54" t="str">
        <f t="shared" si="40"/>
        <v>-</v>
      </c>
      <c r="L76" s="191" t="str">
        <f t="shared" si="41"/>
        <v>-</v>
      </c>
    </row>
    <row r="77" spans="1:12" ht="10.5" customHeight="1">
      <c r="A77" s="217"/>
      <c r="B77" s="214"/>
      <c r="C77" s="243" t="s">
        <v>38</v>
      </c>
      <c r="D77" s="237"/>
      <c r="E77" s="53">
        <f>IF(ISBLANK(入力シート!F71),1,入力シート!F71)</f>
        <v>1</v>
      </c>
      <c r="F77" s="119">
        <f>IF(ISBLANK(入力シート!G71),1,入力シート!G71)</f>
        <v>1</v>
      </c>
      <c r="G77" s="54" t="str">
        <f t="shared" si="42"/>
        <v>-</v>
      </c>
      <c r="H77" s="128" t="str">
        <f t="shared" si="43"/>
        <v>-</v>
      </c>
      <c r="I77" s="54" t="str">
        <f t="shared" si="38"/>
        <v>-</v>
      </c>
      <c r="J77" s="128" t="str">
        <f t="shared" si="39"/>
        <v>-</v>
      </c>
      <c r="K77" s="54" t="str">
        <f t="shared" si="40"/>
        <v>-</v>
      </c>
      <c r="L77" s="191" t="str">
        <f t="shared" si="41"/>
        <v>-</v>
      </c>
    </row>
    <row r="78" spans="1:12" ht="10.5" customHeight="1">
      <c r="A78" s="217"/>
      <c r="B78" s="214"/>
      <c r="C78" s="243" t="s">
        <v>39</v>
      </c>
      <c r="D78" s="237"/>
      <c r="E78" s="53">
        <f>IF(ISBLANK(入力シート!F72),1,入力シート!F72)</f>
        <v>1</v>
      </c>
      <c r="F78" s="119">
        <f>IF(ISBLANK(入力シート!G72),1,入力シート!G72)</f>
        <v>1</v>
      </c>
      <c r="G78" s="54" t="str">
        <f t="shared" si="42"/>
        <v>-</v>
      </c>
      <c r="H78" s="128" t="str">
        <f t="shared" si="43"/>
        <v>-</v>
      </c>
      <c r="I78" s="54" t="str">
        <f t="shared" si="38"/>
        <v>-</v>
      </c>
      <c r="J78" s="128" t="str">
        <f t="shared" si="39"/>
        <v>-</v>
      </c>
      <c r="K78" s="54" t="str">
        <f t="shared" si="40"/>
        <v>-</v>
      </c>
      <c r="L78" s="191" t="str">
        <f t="shared" si="41"/>
        <v>-</v>
      </c>
    </row>
    <row r="79" spans="1:12" ht="10.5" customHeight="1">
      <c r="A79" s="217"/>
      <c r="B79" s="214"/>
      <c r="C79" s="244" t="s">
        <v>40</v>
      </c>
      <c r="D79" s="242"/>
      <c r="E79" s="55">
        <f>IF(ISBLANK(入力シート!F73),1,入力シート!F73)</f>
        <v>1</v>
      </c>
      <c r="F79" s="120">
        <f>IF(ISBLANK(入力シート!G73),1,入力シート!G73)</f>
        <v>1</v>
      </c>
      <c r="G79" s="56" t="str">
        <f t="shared" si="42"/>
        <v>-</v>
      </c>
      <c r="H79" s="129" t="str">
        <f t="shared" si="43"/>
        <v>-</v>
      </c>
      <c r="I79" s="56" t="str">
        <f t="shared" si="38"/>
        <v>-</v>
      </c>
      <c r="J79" s="129" t="str">
        <f t="shared" si="39"/>
        <v>-</v>
      </c>
      <c r="K79" s="56" t="str">
        <f t="shared" si="40"/>
        <v>-</v>
      </c>
      <c r="L79" s="192" t="str">
        <f t="shared" si="41"/>
        <v>-</v>
      </c>
    </row>
    <row r="80" spans="1:12" ht="10.5" customHeight="1">
      <c r="A80" s="217"/>
      <c r="B80" s="214"/>
      <c r="C80" s="235" t="s">
        <v>230</v>
      </c>
      <c r="D80" s="236"/>
      <c r="E80" s="115"/>
      <c r="F80" s="115"/>
      <c r="G80" s="123">
        <f>COUNTIF(G73:G79,"○")</f>
        <v>0</v>
      </c>
      <c r="H80" s="117"/>
      <c r="I80" s="123">
        <f>COUNTIF(I73:I79,"○")</f>
        <v>0</v>
      </c>
      <c r="J80" s="117"/>
      <c r="K80" s="123">
        <f>COUNTIF(K73:K79,"○")</f>
        <v>0</v>
      </c>
      <c r="L80" s="118"/>
    </row>
    <row r="81" spans="1:12" ht="10.5" customHeight="1">
      <c r="A81" s="217"/>
      <c r="B81" s="214"/>
      <c r="C81" s="196" t="s">
        <v>231</v>
      </c>
      <c r="D81" s="197"/>
      <c r="E81" s="39"/>
      <c r="F81" s="39"/>
      <c r="G81" s="124">
        <f>G80+E81</f>
        <v>0</v>
      </c>
      <c r="H81" s="112"/>
      <c r="I81" s="124">
        <f>I80+G81</f>
        <v>0</v>
      </c>
      <c r="J81" s="112"/>
      <c r="K81" s="124">
        <f>K80+I81</f>
        <v>0</v>
      </c>
      <c r="L81" s="113"/>
    </row>
    <row r="82" spans="1:12" ht="10.5" customHeight="1">
      <c r="A82" s="217"/>
      <c r="B82" s="214"/>
      <c r="C82" s="228" t="s">
        <v>232</v>
      </c>
      <c r="D82" s="203"/>
      <c r="E82" s="116"/>
      <c r="F82" s="116"/>
      <c r="G82" s="125">
        <v>1</v>
      </c>
      <c r="H82" s="130"/>
      <c r="I82" s="125">
        <v>1</v>
      </c>
      <c r="J82" s="130"/>
      <c r="K82" s="125">
        <v>1</v>
      </c>
      <c r="L82" s="186"/>
    </row>
    <row r="83" spans="1:12" ht="10.5" customHeight="1">
      <c r="A83" s="218"/>
      <c r="B83" s="215"/>
      <c r="C83" s="208" t="s">
        <v>233</v>
      </c>
      <c r="D83" s="209"/>
      <c r="E83" s="114"/>
      <c r="F83" s="114"/>
      <c r="G83" s="126">
        <v>1</v>
      </c>
      <c r="H83" s="131"/>
      <c r="I83" s="126">
        <v>2</v>
      </c>
      <c r="J83" s="131"/>
      <c r="K83" s="126">
        <v>3</v>
      </c>
      <c r="L83" s="187"/>
    </row>
    <row r="84" spans="1:12" ht="10.5" customHeight="1">
      <c r="A84" s="219" t="s">
        <v>41</v>
      </c>
      <c r="B84" s="220"/>
      <c r="C84" s="239" t="s">
        <v>42</v>
      </c>
      <c r="D84" s="239"/>
      <c r="E84" s="51">
        <f>IF(ISBLANK(入力シート!F75),1,入力シート!F75)</f>
        <v>1</v>
      </c>
      <c r="F84" s="121">
        <f>IF(ISBLANK(入力シート!G75),1,入力シート!G75)</f>
        <v>1</v>
      </c>
      <c r="G84" s="52" t="str">
        <f t="shared" ref="G84" si="44">IF(E84=1,"-",IF(E84&gt;$D$8,"-",IF(E84&gt;=$D$9,"○","-")))</f>
        <v>-</v>
      </c>
      <c r="H84" s="132" t="str">
        <f t="shared" ref="H84" si="45">IF(F84=1,"-",IF(F84&gt;$D$8,"-",IF(F84&gt;=$D$9,"○","-")))</f>
        <v>-</v>
      </c>
      <c r="I84" s="52" t="str">
        <f t="shared" ref="I84:I91" si="46">IF(E84=1,"-",IF(E84&gt;$D$7,"-",IF(E84&gt;$D$8,"○","-")))</f>
        <v>-</v>
      </c>
      <c r="J84" s="132" t="str">
        <f t="shared" ref="J84:J91" si="47">IF(F84=1,"-",IF(F84&gt;$D$7,"-",IF(F84&gt;$D$8,"○","-")))</f>
        <v>-</v>
      </c>
      <c r="K84" s="52" t="str">
        <f t="shared" ref="K84:K91" si="48">IF(E84=1,"-",IF(E84=$D$7,"-",IF(E84&gt;$D$7,"○","-")))</f>
        <v>-</v>
      </c>
      <c r="L84" s="185" t="str">
        <f t="shared" ref="L84:L91" si="49">IF(F84=1,"-",IF(F84=$D$7,"-",IF(F84&gt;$D$7,"○","-")))</f>
        <v>-</v>
      </c>
    </row>
    <row r="85" spans="1:12" ht="10.5" customHeight="1">
      <c r="A85" s="221"/>
      <c r="B85" s="222"/>
      <c r="C85" s="237" t="s">
        <v>0</v>
      </c>
      <c r="D85" s="237"/>
      <c r="E85" s="53">
        <f>IF(ISBLANK(入力シート!F76),1,入力シート!F76)</f>
        <v>1</v>
      </c>
      <c r="F85" s="119">
        <f>IF(ISBLANK(入力シート!G76),1,入力シート!G76)</f>
        <v>1</v>
      </c>
      <c r="G85" s="54" t="str">
        <f t="shared" ref="G85:G91" si="50">IF(E85=1,"-",IF(E85&gt;$D$8,"-",IF(E85&gt;=$D$9,"○","-")))</f>
        <v>-</v>
      </c>
      <c r="H85" s="128" t="str">
        <f t="shared" ref="H85:H91" si="51">IF(F85=1,"-",IF(F85&gt;$D$8,"-",IF(F85&gt;=$D$9,"○","-")))</f>
        <v>-</v>
      </c>
      <c r="I85" s="54" t="str">
        <f t="shared" si="46"/>
        <v>-</v>
      </c>
      <c r="J85" s="128" t="str">
        <f t="shared" si="47"/>
        <v>-</v>
      </c>
      <c r="K85" s="54" t="str">
        <f t="shared" si="48"/>
        <v>-</v>
      </c>
      <c r="L85" s="191" t="str">
        <f t="shared" si="49"/>
        <v>-</v>
      </c>
    </row>
    <row r="86" spans="1:12" ht="10.5" customHeight="1">
      <c r="A86" s="221"/>
      <c r="B86" s="222"/>
      <c r="C86" s="237" t="s">
        <v>43</v>
      </c>
      <c r="D86" s="237"/>
      <c r="E86" s="53">
        <f>IF(ISBLANK(入力シート!F77),1,入力シート!F77)</f>
        <v>1</v>
      </c>
      <c r="F86" s="119">
        <f>IF(ISBLANK(入力シート!G77),1,入力シート!G77)</f>
        <v>1</v>
      </c>
      <c r="G86" s="54" t="str">
        <f t="shared" si="50"/>
        <v>-</v>
      </c>
      <c r="H86" s="128" t="str">
        <f t="shared" si="51"/>
        <v>-</v>
      </c>
      <c r="I86" s="54" t="str">
        <f t="shared" si="46"/>
        <v>-</v>
      </c>
      <c r="J86" s="128" t="str">
        <f t="shared" si="47"/>
        <v>-</v>
      </c>
      <c r="K86" s="54" t="str">
        <f t="shared" si="48"/>
        <v>-</v>
      </c>
      <c r="L86" s="191" t="str">
        <f t="shared" si="49"/>
        <v>-</v>
      </c>
    </row>
    <row r="87" spans="1:12" ht="10.5" customHeight="1">
      <c r="A87" s="221"/>
      <c r="B87" s="222"/>
      <c r="C87" s="237" t="s">
        <v>44</v>
      </c>
      <c r="D87" s="237"/>
      <c r="E87" s="53">
        <f>IF(ISBLANK(入力シート!F78),1,入力シート!F78)</f>
        <v>1</v>
      </c>
      <c r="F87" s="119">
        <f>IF(ISBLANK(入力シート!G78),1,入力シート!G78)</f>
        <v>1</v>
      </c>
      <c r="G87" s="54" t="str">
        <f t="shared" si="50"/>
        <v>-</v>
      </c>
      <c r="H87" s="128" t="str">
        <f t="shared" si="51"/>
        <v>-</v>
      </c>
      <c r="I87" s="54" t="str">
        <f t="shared" si="46"/>
        <v>-</v>
      </c>
      <c r="J87" s="128" t="str">
        <f t="shared" si="47"/>
        <v>-</v>
      </c>
      <c r="K87" s="54" t="str">
        <f t="shared" si="48"/>
        <v>-</v>
      </c>
      <c r="L87" s="191" t="str">
        <f t="shared" si="49"/>
        <v>-</v>
      </c>
    </row>
    <row r="88" spans="1:12" ht="10.5" customHeight="1">
      <c r="A88" s="221"/>
      <c r="B88" s="222"/>
      <c r="C88" s="237" t="s">
        <v>45</v>
      </c>
      <c r="D88" s="237"/>
      <c r="E88" s="53">
        <f>IF(ISBLANK(入力シート!F79),1,入力シート!F79)</f>
        <v>1</v>
      </c>
      <c r="F88" s="119">
        <f>IF(ISBLANK(入力シート!G79),1,入力シート!G79)</f>
        <v>1</v>
      </c>
      <c r="G88" s="54" t="str">
        <f t="shared" si="50"/>
        <v>-</v>
      </c>
      <c r="H88" s="128" t="str">
        <f t="shared" si="51"/>
        <v>-</v>
      </c>
      <c r="I88" s="54" t="str">
        <f t="shared" si="46"/>
        <v>-</v>
      </c>
      <c r="J88" s="128" t="str">
        <f t="shared" si="47"/>
        <v>-</v>
      </c>
      <c r="K88" s="54" t="str">
        <f t="shared" si="48"/>
        <v>-</v>
      </c>
      <c r="L88" s="191" t="str">
        <f t="shared" si="49"/>
        <v>-</v>
      </c>
    </row>
    <row r="89" spans="1:12" ht="10.5" customHeight="1">
      <c r="A89" s="221"/>
      <c r="B89" s="222"/>
      <c r="C89" s="237" t="s">
        <v>46</v>
      </c>
      <c r="D89" s="237"/>
      <c r="E89" s="53">
        <f>IF(ISBLANK(入力シート!F80),1,入力シート!F80)</f>
        <v>1</v>
      </c>
      <c r="F89" s="119">
        <f>IF(ISBLANK(入力シート!G80),1,入力シート!G80)</f>
        <v>1</v>
      </c>
      <c r="G89" s="54" t="str">
        <f t="shared" si="50"/>
        <v>-</v>
      </c>
      <c r="H89" s="128" t="str">
        <f t="shared" si="51"/>
        <v>-</v>
      </c>
      <c r="I89" s="54" t="str">
        <f t="shared" si="46"/>
        <v>-</v>
      </c>
      <c r="J89" s="128" t="str">
        <f t="shared" si="47"/>
        <v>-</v>
      </c>
      <c r="K89" s="54" t="str">
        <f t="shared" si="48"/>
        <v>-</v>
      </c>
      <c r="L89" s="191" t="str">
        <f t="shared" si="49"/>
        <v>-</v>
      </c>
    </row>
    <row r="90" spans="1:12" ht="10.5" customHeight="1">
      <c r="A90" s="221"/>
      <c r="B90" s="222"/>
      <c r="C90" s="237" t="s">
        <v>57</v>
      </c>
      <c r="D90" s="237"/>
      <c r="E90" s="53">
        <f>IF(ISBLANK(入力シート!F81),1,入力シート!F81)</f>
        <v>1</v>
      </c>
      <c r="F90" s="119">
        <f>IF(ISBLANK(入力シート!G81),1,入力シート!G81)</f>
        <v>1</v>
      </c>
      <c r="G90" s="54" t="str">
        <f t="shared" si="50"/>
        <v>-</v>
      </c>
      <c r="H90" s="128" t="str">
        <f t="shared" si="51"/>
        <v>-</v>
      </c>
      <c r="I90" s="54" t="str">
        <f t="shared" si="46"/>
        <v>-</v>
      </c>
      <c r="J90" s="128" t="str">
        <f t="shared" si="47"/>
        <v>-</v>
      </c>
      <c r="K90" s="54" t="str">
        <f t="shared" si="48"/>
        <v>-</v>
      </c>
      <c r="L90" s="191" t="str">
        <f t="shared" si="49"/>
        <v>-</v>
      </c>
    </row>
    <row r="91" spans="1:12" ht="10.5" customHeight="1">
      <c r="A91" s="221"/>
      <c r="B91" s="222"/>
      <c r="C91" s="245" t="s">
        <v>59</v>
      </c>
      <c r="D91" s="244"/>
      <c r="E91" s="55">
        <f>IF(ISBLANK(入力シート!F82),1,入力シート!F82)</f>
        <v>1</v>
      </c>
      <c r="F91" s="120">
        <f>IF(ISBLANK(入力シート!G82),1,入力シート!G82)</f>
        <v>1</v>
      </c>
      <c r="G91" s="56" t="str">
        <f t="shared" si="50"/>
        <v>-</v>
      </c>
      <c r="H91" s="129" t="str">
        <f t="shared" si="51"/>
        <v>-</v>
      </c>
      <c r="I91" s="56" t="str">
        <f t="shared" si="46"/>
        <v>-</v>
      </c>
      <c r="J91" s="129" t="str">
        <f t="shared" si="47"/>
        <v>-</v>
      </c>
      <c r="K91" s="56" t="str">
        <f t="shared" si="48"/>
        <v>-</v>
      </c>
      <c r="L91" s="192" t="str">
        <f t="shared" si="49"/>
        <v>-</v>
      </c>
    </row>
    <row r="92" spans="1:12" ht="10.5" customHeight="1">
      <c r="A92" s="221"/>
      <c r="B92" s="222"/>
      <c r="C92" s="235" t="s">
        <v>230</v>
      </c>
      <c r="D92" s="236"/>
      <c r="E92" s="115"/>
      <c r="F92" s="115"/>
      <c r="G92" s="123">
        <f>COUNTIF(G84:G91,"○")</f>
        <v>0</v>
      </c>
      <c r="H92" s="117"/>
      <c r="I92" s="123">
        <f>COUNTIF(I84:I91,"○")</f>
        <v>0</v>
      </c>
      <c r="J92" s="117"/>
      <c r="K92" s="123">
        <f>COUNTIF(K84:K91,"○")</f>
        <v>0</v>
      </c>
      <c r="L92" s="118"/>
    </row>
    <row r="93" spans="1:12" ht="10.5" customHeight="1">
      <c r="A93" s="221"/>
      <c r="B93" s="222"/>
      <c r="C93" s="196" t="s">
        <v>231</v>
      </c>
      <c r="D93" s="197"/>
      <c r="E93" s="39"/>
      <c r="F93" s="39"/>
      <c r="G93" s="124">
        <f>G92+E93</f>
        <v>0</v>
      </c>
      <c r="H93" s="112"/>
      <c r="I93" s="124">
        <f>I92+G93</f>
        <v>0</v>
      </c>
      <c r="J93" s="112"/>
      <c r="K93" s="124">
        <f>K92+I93</f>
        <v>0</v>
      </c>
      <c r="L93" s="113"/>
    </row>
    <row r="94" spans="1:12" ht="10.5" customHeight="1">
      <c r="A94" s="221"/>
      <c r="B94" s="222"/>
      <c r="C94" s="228" t="s">
        <v>232</v>
      </c>
      <c r="D94" s="203"/>
      <c r="E94" s="116"/>
      <c r="F94" s="116"/>
      <c r="G94" s="125">
        <v>1</v>
      </c>
      <c r="H94" s="130"/>
      <c r="I94" s="125">
        <v>1</v>
      </c>
      <c r="J94" s="130"/>
      <c r="K94" s="125">
        <v>1</v>
      </c>
      <c r="L94" s="186"/>
    </row>
    <row r="95" spans="1:12" ht="10.5" customHeight="1" thickBot="1">
      <c r="A95" s="223"/>
      <c r="B95" s="224"/>
      <c r="C95" s="194" t="s">
        <v>233</v>
      </c>
      <c r="D95" s="195"/>
      <c r="E95" s="188"/>
      <c r="F95" s="188"/>
      <c r="G95" s="142">
        <v>1</v>
      </c>
      <c r="H95" s="189"/>
      <c r="I95" s="142">
        <v>2</v>
      </c>
      <c r="J95" s="189"/>
      <c r="K95" s="142">
        <v>3</v>
      </c>
      <c r="L95" s="190"/>
    </row>
    <row r="96" spans="1:12" ht="10.5" customHeight="1" thickBot="1">
      <c r="A96" s="35"/>
      <c r="B96" s="36"/>
      <c r="C96" s="42"/>
      <c r="D96" s="43"/>
      <c r="E96" s="37"/>
      <c r="F96" s="37"/>
      <c r="G96" s="38"/>
      <c r="H96" s="38"/>
      <c r="I96" s="38"/>
      <c r="J96" s="38"/>
      <c r="K96" s="38"/>
      <c r="L96" s="38"/>
    </row>
    <row r="97" spans="1:12" s="2" customFormat="1" ht="12" customHeight="1">
      <c r="A97" s="229" t="s">
        <v>239</v>
      </c>
      <c r="B97" s="230"/>
      <c r="C97" s="246" t="s">
        <v>230</v>
      </c>
      <c r="D97" s="247"/>
      <c r="E97" s="198" t="s">
        <v>235</v>
      </c>
      <c r="F97" s="199"/>
      <c r="G97" s="138">
        <f>G24+G37+G47+G58+G69+G80+G92</f>
        <v>0</v>
      </c>
      <c r="H97" s="135">
        <f>COUNTIF(H15:H91,"○")</f>
        <v>0</v>
      </c>
      <c r="I97" s="138">
        <f>I24+I37+I47+I58+I69+I80+I92</f>
        <v>0</v>
      </c>
      <c r="J97" s="135">
        <f>COUNTIF(J15:J91,"○")</f>
        <v>0</v>
      </c>
      <c r="K97" s="138">
        <f>K24+K37+K47+K58+K69+K80+K92</f>
        <v>0</v>
      </c>
      <c r="L97" s="139">
        <f>COUNTIF(L15:L91,"○")</f>
        <v>0</v>
      </c>
    </row>
    <row r="98" spans="1:12" s="2" customFormat="1">
      <c r="A98" s="231"/>
      <c r="B98" s="232"/>
      <c r="C98" s="196" t="s">
        <v>231</v>
      </c>
      <c r="D98" s="197"/>
      <c r="E98" s="200" t="s">
        <v>236</v>
      </c>
      <c r="F98" s="201"/>
      <c r="G98" s="124">
        <f>G97</f>
        <v>0</v>
      </c>
      <c r="H98" s="136">
        <f>H97</f>
        <v>0</v>
      </c>
      <c r="I98" s="124">
        <f>I97+G98</f>
        <v>0</v>
      </c>
      <c r="J98" s="136">
        <f>J97+H98</f>
        <v>0</v>
      </c>
      <c r="K98" s="124">
        <f>K97+I98</f>
        <v>0</v>
      </c>
      <c r="L98" s="140">
        <f>L97+J98</f>
        <v>0</v>
      </c>
    </row>
    <row r="99" spans="1:12" s="2" customFormat="1">
      <c r="A99" s="231"/>
      <c r="B99" s="232"/>
      <c r="C99" s="228" t="s">
        <v>232</v>
      </c>
      <c r="D99" s="203"/>
      <c r="E99" s="202" t="s">
        <v>237</v>
      </c>
      <c r="F99" s="203"/>
      <c r="G99" s="125">
        <f>G26+G39+G49+G60+G71+G82+G94</f>
        <v>8</v>
      </c>
      <c r="H99" s="134">
        <v>1</v>
      </c>
      <c r="I99" s="125">
        <f>I26+I39+I49+I60+I71+I82+I94</f>
        <v>8</v>
      </c>
      <c r="J99" s="134">
        <v>1</v>
      </c>
      <c r="K99" s="125">
        <f>K26+K39+K49+K60+K71+K82+K94</f>
        <v>7</v>
      </c>
      <c r="L99" s="141">
        <v>1</v>
      </c>
    </row>
    <row r="100" spans="1:12" s="2" customFormat="1" ht="12" thickBot="1">
      <c r="A100" s="233"/>
      <c r="B100" s="234"/>
      <c r="C100" s="194" t="s">
        <v>233</v>
      </c>
      <c r="D100" s="195"/>
      <c r="E100" s="204" t="s">
        <v>238</v>
      </c>
      <c r="F100" s="205"/>
      <c r="G100" s="142">
        <f>G27+G40+G50+G61+G72+G83+G95</f>
        <v>8</v>
      </c>
      <c r="H100" s="137">
        <v>1</v>
      </c>
      <c r="I100" s="142">
        <f>I27+I40+I50+I61+I72+I83+I95</f>
        <v>16</v>
      </c>
      <c r="J100" s="137">
        <v>2</v>
      </c>
      <c r="K100" s="142">
        <f>K27+K40+K50+K61+K72+K83+K95</f>
        <v>23</v>
      </c>
      <c r="L100" s="143">
        <v>3</v>
      </c>
    </row>
    <row r="101" spans="1:12">
      <c r="C101" s="241"/>
      <c r="D101" s="241"/>
    </row>
    <row r="102" spans="1:12">
      <c r="C102" s="241"/>
      <c r="D102" s="241"/>
    </row>
    <row r="103" spans="1:12">
      <c r="C103" s="241"/>
      <c r="D103" s="241"/>
    </row>
    <row r="104" spans="1:12">
      <c r="C104" s="241"/>
      <c r="D104" s="241"/>
    </row>
    <row r="105" spans="1:12">
      <c r="C105" s="241"/>
      <c r="D105" s="241"/>
    </row>
    <row r="106" spans="1:12">
      <c r="C106" s="241"/>
      <c r="D106" s="241"/>
    </row>
    <row r="107" spans="1:12">
      <c r="C107" s="241"/>
      <c r="D107" s="241"/>
    </row>
    <row r="108" spans="1:12">
      <c r="C108" s="241"/>
      <c r="D108" s="241"/>
    </row>
    <row r="109" spans="1:12">
      <c r="C109" s="241"/>
      <c r="D109" s="241"/>
    </row>
    <row r="110" spans="1:12">
      <c r="C110" s="241"/>
      <c r="D110" s="241"/>
    </row>
    <row r="111" spans="1:12">
      <c r="C111" s="241"/>
      <c r="D111" s="241"/>
    </row>
    <row r="112" spans="1:12">
      <c r="C112" s="241"/>
      <c r="D112" s="241"/>
    </row>
    <row r="113" spans="3:4">
      <c r="C113" s="241"/>
      <c r="D113" s="241"/>
    </row>
    <row r="114" spans="3:4">
      <c r="C114" s="241"/>
      <c r="D114" s="241"/>
    </row>
    <row r="115" spans="3:4">
      <c r="C115" s="241"/>
      <c r="D115" s="241"/>
    </row>
    <row r="116" spans="3:4">
      <c r="C116" s="241"/>
      <c r="D116" s="241"/>
    </row>
    <row r="117" spans="3:4">
      <c r="C117" s="241"/>
      <c r="D117" s="241"/>
    </row>
    <row r="118" spans="3:4">
      <c r="C118" s="241"/>
      <c r="D118" s="241"/>
    </row>
    <row r="119" spans="3:4">
      <c r="C119" s="241"/>
      <c r="D119" s="241"/>
    </row>
    <row r="120" spans="3:4">
      <c r="C120" s="241"/>
      <c r="D120" s="241"/>
    </row>
    <row r="121" spans="3:4">
      <c r="C121" s="241"/>
      <c r="D121" s="241"/>
    </row>
    <row r="122" spans="3:4">
      <c r="C122" s="241"/>
      <c r="D122" s="241"/>
    </row>
    <row r="123" spans="3:4">
      <c r="C123" s="241"/>
      <c r="D123" s="241"/>
    </row>
    <row r="124" spans="3:4">
      <c r="C124" s="241"/>
      <c r="D124" s="241"/>
    </row>
    <row r="125" spans="3:4">
      <c r="C125" s="241"/>
      <c r="D125" s="241"/>
    </row>
    <row r="126" spans="3:4">
      <c r="C126" s="241"/>
      <c r="D126" s="241"/>
    </row>
    <row r="127" spans="3:4">
      <c r="C127" s="241"/>
      <c r="D127" s="241"/>
    </row>
    <row r="128" spans="3:4">
      <c r="C128" s="241"/>
      <c r="D128" s="241"/>
    </row>
    <row r="129" spans="3:4">
      <c r="C129" s="241"/>
      <c r="D129" s="241"/>
    </row>
    <row r="130" spans="3:4">
      <c r="C130" s="241"/>
      <c r="D130" s="241"/>
    </row>
    <row r="131" spans="3:4">
      <c r="C131" s="241"/>
      <c r="D131" s="241"/>
    </row>
    <row r="132" spans="3:4">
      <c r="C132" s="241"/>
      <c r="D132" s="241"/>
    </row>
    <row r="133" spans="3:4">
      <c r="C133" s="241"/>
      <c r="D133" s="241"/>
    </row>
    <row r="134" spans="3:4">
      <c r="C134" s="241"/>
      <c r="D134" s="241"/>
    </row>
    <row r="135" spans="3:4">
      <c r="C135" s="241"/>
      <c r="D135" s="241"/>
    </row>
    <row r="136" spans="3:4">
      <c r="C136" s="241"/>
      <c r="D136" s="241"/>
    </row>
    <row r="137" spans="3:4">
      <c r="C137" s="241"/>
      <c r="D137" s="241"/>
    </row>
    <row r="138" spans="3:4">
      <c r="C138" s="241"/>
      <c r="D138" s="241"/>
    </row>
    <row r="139" spans="3:4">
      <c r="C139" s="241"/>
      <c r="D139" s="241"/>
    </row>
    <row r="140" spans="3:4">
      <c r="C140" s="241"/>
      <c r="D140" s="241"/>
    </row>
    <row r="141" spans="3:4">
      <c r="C141" s="241"/>
      <c r="D141" s="241"/>
    </row>
    <row r="142" spans="3:4">
      <c r="C142" s="241"/>
      <c r="D142" s="241"/>
    </row>
  </sheetData>
  <sheetProtection sheet="1" objects="1" scenarios="1"/>
  <mergeCells count="150">
    <mergeCell ref="A3:B3"/>
    <mergeCell ref="G3:H3"/>
    <mergeCell ref="I3:L3"/>
    <mergeCell ref="K13:L13"/>
    <mergeCell ref="G13:H13"/>
    <mergeCell ref="C35:D35"/>
    <mergeCell ref="E13:F13"/>
    <mergeCell ref="I13:J13"/>
    <mergeCell ref="C24:D24"/>
    <mergeCell ref="C19:D19"/>
    <mergeCell ref="C20:D20"/>
    <mergeCell ref="C29:D29"/>
    <mergeCell ref="C30:D30"/>
    <mergeCell ref="C26:D26"/>
    <mergeCell ref="C28:D28"/>
    <mergeCell ref="C31:D31"/>
    <mergeCell ref="C15:D15"/>
    <mergeCell ref="C16:D16"/>
    <mergeCell ref="C17:D17"/>
    <mergeCell ref="C18:D18"/>
    <mergeCell ref="C23:D23"/>
    <mergeCell ref="C21:D21"/>
    <mergeCell ref="C22:D22"/>
    <mergeCell ref="A14:B14"/>
    <mergeCell ref="C14:D14"/>
    <mergeCell ref="C45:D45"/>
    <mergeCell ref="C71:D71"/>
    <mergeCell ref="A28:B40"/>
    <mergeCell ref="C73:D73"/>
    <mergeCell ref="C74:D74"/>
    <mergeCell ref="C49:D49"/>
    <mergeCell ref="C56:D56"/>
    <mergeCell ref="C54:D54"/>
    <mergeCell ref="C58:D58"/>
    <mergeCell ref="C47:D47"/>
    <mergeCell ref="C65:D65"/>
    <mergeCell ref="C66:D66"/>
    <mergeCell ref="C67:D67"/>
    <mergeCell ref="C64:D64"/>
    <mergeCell ref="C41:D41"/>
    <mergeCell ref="C42:D42"/>
    <mergeCell ref="C59:D59"/>
    <mergeCell ref="B51:B61"/>
    <mergeCell ref="C140:D140"/>
    <mergeCell ref="C141:D141"/>
    <mergeCell ref="C142:D142"/>
    <mergeCell ref="C82:D82"/>
    <mergeCell ref="C136:D136"/>
    <mergeCell ref="C137:D137"/>
    <mergeCell ref="C138:D138"/>
    <mergeCell ref="C139:D139"/>
    <mergeCell ref="C132:D132"/>
    <mergeCell ref="C133:D133"/>
    <mergeCell ref="C126:D126"/>
    <mergeCell ref="C127:D127"/>
    <mergeCell ref="C120:D120"/>
    <mergeCell ref="C121:D121"/>
    <mergeCell ref="C122:D122"/>
    <mergeCell ref="C123:D123"/>
    <mergeCell ref="C134:D134"/>
    <mergeCell ref="C135:D135"/>
    <mergeCell ref="C128:D128"/>
    <mergeCell ref="C129:D129"/>
    <mergeCell ref="C130:D130"/>
    <mergeCell ref="C131:D131"/>
    <mergeCell ref="C117:D117"/>
    <mergeCell ref="C118:D118"/>
    <mergeCell ref="C119:D119"/>
    <mergeCell ref="C112:D112"/>
    <mergeCell ref="C113:D113"/>
    <mergeCell ref="C114:D114"/>
    <mergeCell ref="C115:D115"/>
    <mergeCell ref="C124:D124"/>
    <mergeCell ref="C125:D125"/>
    <mergeCell ref="C108:D108"/>
    <mergeCell ref="C109:D109"/>
    <mergeCell ref="C110:D110"/>
    <mergeCell ref="C111:D111"/>
    <mergeCell ref="C104:D104"/>
    <mergeCell ref="C105:D105"/>
    <mergeCell ref="C106:D106"/>
    <mergeCell ref="C107:D107"/>
    <mergeCell ref="C116:D116"/>
    <mergeCell ref="C102:D102"/>
    <mergeCell ref="C103:D103"/>
    <mergeCell ref="C68:D68"/>
    <mergeCell ref="C75:D75"/>
    <mergeCell ref="C76:D76"/>
    <mergeCell ref="C80:D80"/>
    <mergeCell ref="C79:D79"/>
    <mergeCell ref="C77:D77"/>
    <mergeCell ref="C78:D78"/>
    <mergeCell ref="C91:D91"/>
    <mergeCell ref="C69:D69"/>
    <mergeCell ref="C100:D100"/>
    <mergeCell ref="C94:D94"/>
    <mergeCell ref="C90:D90"/>
    <mergeCell ref="C88:D88"/>
    <mergeCell ref="C86:D86"/>
    <mergeCell ref="C87:D87"/>
    <mergeCell ref="C97:D97"/>
    <mergeCell ref="C99:D99"/>
    <mergeCell ref="A97:B100"/>
    <mergeCell ref="C37:D37"/>
    <mergeCell ref="C32:D32"/>
    <mergeCell ref="C62:D62"/>
    <mergeCell ref="C51:D51"/>
    <mergeCell ref="C52:D52"/>
    <mergeCell ref="C63:D63"/>
    <mergeCell ref="C101:D101"/>
    <mergeCell ref="C57:D57"/>
    <mergeCell ref="C92:D92"/>
    <mergeCell ref="C89:D89"/>
    <mergeCell ref="C85:D85"/>
    <mergeCell ref="C40:D40"/>
    <mergeCell ref="C36:D36"/>
    <mergeCell ref="C43:D43"/>
    <mergeCell ref="C46:D46"/>
    <mergeCell ref="C44:D44"/>
    <mergeCell ref="C60:D60"/>
    <mergeCell ref="C55:D55"/>
    <mergeCell ref="C53:D53"/>
    <mergeCell ref="C33:D33"/>
    <mergeCell ref="C34:D34"/>
    <mergeCell ref="C61:D61"/>
    <mergeCell ref="C84:D84"/>
    <mergeCell ref="C95:D95"/>
    <mergeCell ref="C98:D98"/>
    <mergeCell ref="E97:F97"/>
    <mergeCell ref="E98:F98"/>
    <mergeCell ref="E99:F99"/>
    <mergeCell ref="E100:F100"/>
    <mergeCell ref="A1:E2"/>
    <mergeCell ref="C70:D70"/>
    <mergeCell ref="C72:D72"/>
    <mergeCell ref="B62:B72"/>
    <mergeCell ref="C81:D81"/>
    <mergeCell ref="C83:D83"/>
    <mergeCell ref="B73:B83"/>
    <mergeCell ref="A41:A83"/>
    <mergeCell ref="C93:D93"/>
    <mergeCell ref="A84:B95"/>
    <mergeCell ref="C25:D25"/>
    <mergeCell ref="C27:D27"/>
    <mergeCell ref="A15:B27"/>
    <mergeCell ref="C38:D38"/>
    <mergeCell ref="C39:D39"/>
    <mergeCell ref="C48:D48"/>
    <mergeCell ref="C50:D50"/>
    <mergeCell ref="B41:B50"/>
  </mergeCells>
  <phoneticPr fontId="1"/>
  <conditionalFormatting sqref="G25">
    <cfRule type="cellIs" dxfId="19" priority="41" operator="lessThan">
      <formula>G27</formula>
    </cfRule>
  </conditionalFormatting>
  <conditionalFormatting sqref="K25 I25">
    <cfRule type="cellIs" dxfId="18" priority="38" operator="lessThan">
      <formula>I27</formula>
    </cfRule>
  </conditionalFormatting>
  <conditionalFormatting sqref="G38">
    <cfRule type="cellIs" dxfId="17" priority="18" operator="lessThan">
      <formula>G40</formula>
    </cfRule>
  </conditionalFormatting>
  <conditionalFormatting sqref="K38 I38">
    <cfRule type="cellIs" dxfId="16" priority="17" operator="lessThan">
      <formula>I40</formula>
    </cfRule>
  </conditionalFormatting>
  <conditionalFormatting sqref="G48">
    <cfRule type="cellIs" dxfId="15" priority="16" operator="lessThan">
      <formula>G50</formula>
    </cfRule>
  </conditionalFormatting>
  <conditionalFormatting sqref="K48 I48">
    <cfRule type="cellIs" dxfId="14" priority="15" operator="lessThan">
      <formula>I50</formula>
    </cfRule>
  </conditionalFormatting>
  <conditionalFormatting sqref="G59">
    <cfRule type="cellIs" dxfId="13" priority="14" operator="lessThan">
      <formula>G61</formula>
    </cfRule>
  </conditionalFormatting>
  <conditionalFormatting sqref="K59 I59">
    <cfRule type="cellIs" dxfId="12" priority="13" operator="lessThan">
      <formula>I61</formula>
    </cfRule>
  </conditionalFormatting>
  <conditionalFormatting sqref="G70">
    <cfRule type="cellIs" dxfId="11" priority="12" operator="lessThan">
      <formula>G72</formula>
    </cfRule>
  </conditionalFormatting>
  <conditionalFormatting sqref="K70 I70">
    <cfRule type="cellIs" dxfId="10" priority="11" operator="lessThan">
      <formula>I72</formula>
    </cfRule>
  </conditionalFormatting>
  <conditionalFormatting sqref="G81">
    <cfRule type="cellIs" dxfId="9" priority="10" operator="lessThan">
      <formula>G83</formula>
    </cfRule>
  </conditionalFormatting>
  <conditionalFormatting sqref="K81 I81">
    <cfRule type="cellIs" dxfId="8" priority="9" operator="lessThan">
      <formula>I83</formula>
    </cfRule>
  </conditionalFormatting>
  <conditionalFormatting sqref="G93">
    <cfRule type="cellIs" dxfId="7" priority="8" operator="lessThan">
      <formula>G95</formula>
    </cfRule>
  </conditionalFormatting>
  <conditionalFormatting sqref="K93 I93">
    <cfRule type="cellIs" dxfId="6" priority="7" operator="lessThan">
      <formula>I95</formula>
    </cfRule>
  </conditionalFormatting>
  <conditionalFormatting sqref="G98">
    <cfRule type="cellIs" dxfId="5" priority="6" operator="lessThan">
      <formula>G100</formula>
    </cfRule>
  </conditionalFormatting>
  <conditionalFormatting sqref="I98">
    <cfRule type="cellIs" dxfId="4" priority="5" operator="lessThan">
      <formula>I100</formula>
    </cfRule>
  </conditionalFormatting>
  <conditionalFormatting sqref="K98">
    <cfRule type="cellIs" dxfId="3" priority="4" operator="lessThan">
      <formula>K100</formula>
    </cfRule>
  </conditionalFormatting>
  <conditionalFormatting sqref="H98">
    <cfRule type="cellIs" dxfId="2" priority="3" operator="lessThan">
      <formula>H100</formula>
    </cfRule>
  </conditionalFormatting>
  <conditionalFormatting sqref="J98">
    <cfRule type="cellIs" dxfId="1" priority="2" operator="lessThan">
      <formula>J100</formula>
    </cfRule>
  </conditionalFormatting>
  <conditionalFormatting sqref="L98">
    <cfRule type="cellIs" dxfId="0" priority="1" operator="lessThan">
      <formula>L100</formula>
    </cfRule>
  </conditionalFormatting>
  <dataValidations count="1">
    <dataValidation showInputMessage="1" showErrorMessage="1" sqref="D6:D12 G6:G7 K6:K8"/>
  </dataValidations>
  <pageMargins left="0.78740157480314965" right="0.19685039370078741" top="0.35433070866141736" bottom="0.43307086614173229" header="0.19685039370078741" footer="0.19685039370078741"/>
  <pageSetup paperSize="9" scale="79" orientation="portrait" horizontalDpi="4294967293" r:id="rId1"/>
  <headerFooter alignWithMargins="0">
    <oddHeader>&amp;R&amp;"ＪＳ明朝,標準"&amp;6菊スカウト面接チェックシート</oddHeader>
    <oddFooter>&amp;C&amp;"ＪＳＰ明朝,標準"&amp;9日本ボ－イスカウト静岡県連盟 プログラム委員会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opLeftCell="A30" workbookViewId="0">
      <selection activeCell="F32" sqref="F32"/>
    </sheetView>
  </sheetViews>
  <sheetFormatPr defaultColWidth="13" defaultRowHeight="12"/>
  <cols>
    <col min="1" max="2" width="3.875" style="78" customWidth="1"/>
    <col min="3" max="3" width="8.625" style="109" customWidth="1"/>
    <col min="4" max="5" width="8.625" style="78" customWidth="1"/>
    <col min="6" max="7" width="10.625" style="78" customWidth="1"/>
    <col min="8" max="8" width="2.875" style="78" customWidth="1"/>
    <col min="9" max="10" width="4" style="78" customWidth="1"/>
    <col min="11" max="11" width="8.625" style="78" customWidth="1"/>
    <col min="12" max="12" width="8.625" style="109" customWidth="1"/>
    <col min="13" max="13" width="8.625" style="78" customWidth="1"/>
    <col min="14" max="15" width="10.625" style="78" customWidth="1"/>
    <col min="16" max="16" width="2.375" style="78" customWidth="1"/>
    <col min="17" max="256" width="13" style="78"/>
    <col min="257" max="258" width="3.875" style="78" customWidth="1"/>
    <col min="259" max="261" width="8.625" style="78" customWidth="1"/>
    <col min="262" max="263" width="12.375" style="78" customWidth="1"/>
    <col min="264" max="264" width="2.875" style="78" customWidth="1"/>
    <col min="265" max="266" width="4" style="78" customWidth="1"/>
    <col min="267" max="269" width="8.625" style="78" customWidth="1"/>
    <col min="270" max="271" width="12.375" style="78" customWidth="1"/>
    <col min="272" max="272" width="12.625" style="78" customWidth="1"/>
    <col min="273" max="512" width="13" style="78"/>
    <col min="513" max="514" width="3.875" style="78" customWidth="1"/>
    <col min="515" max="517" width="8.625" style="78" customWidth="1"/>
    <col min="518" max="519" width="12.375" style="78" customWidth="1"/>
    <col min="520" max="520" width="2.875" style="78" customWidth="1"/>
    <col min="521" max="522" width="4" style="78" customWidth="1"/>
    <col min="523" max="525" width="8.625" style="78" customWidth="1"/>
    <col min="526" max="527" width="12.375" style="78" customWidth="1"/>
    <col min="528" max="528" width="12.625" style="78" customWidth="1"/>
    <col min="529" max="768" width="13" style="78"/>
    <col min="769" max="770" width="3.875" style="78" customWidth="1"/>
    <col min="771" max="773" width="8.625" style="78" customWidth="1"/>
    <col min="774" max="775" width="12.375" style="78" customWidth="1"/>
    <col min="776" max="776" width="2.875" style="78" customWidth="1"/>
    <col min="777" max="778" width="4" style="78" customWidth="1"/>
    <col min="779" max="781" width="8.625" style="78" customWidth="1"/>
    <col min="782" max="783" width="12.375" style="78" customWidth="1"/>
    <col min="784" max="784" width="12.625" style="78" customWidth="1"/>
    <col min="785" max="1024" width="13" style="78"/>
    <col min="1025" max="1026" width="3.875" style="78" customWidth="1"/>
    <col min="1027" max="1029" width="8.625" style="78" customWidth="1"/>
    <col min="1030" max="1031" width="12.375" style="78" customWidth="1"/>
    <col min="1032" max="1032" width="2.875" style="78" customWidth="1"/>
    <col min="1033" max="1034" width="4" style="78" customWidth="1"/>
    <col min="1035" max="1037" width="8.625" style="78" customWidth="1"/>
    <col min="1038" max="1039" width="12.375" style="78" customWidth="1"/>
    <col min="1040" max="1040" width="12.625" style="78" customWidth="1"/>
    <col min="1041" max="1280" width="13" style="78"/>
    <col min="1281" max="1282" width="3.875" style="78" customWidth="1"/>
    <col min="1283" max="1285" width="8.625" style="78" customWidth="1"/>
    <col min="1286" max="1287" width="12.375" style="78" customWidth="1"/>
    <col min="1288" max="1288" width="2.875" style="78" customWidth="1"/>
    <col min="1289" max="1290" width="4" style="78" customWidth="1"/>
    <col min="1291" max="1293" width="8.625" style="78" customWidth="1"/>
    <col min="1294" max="1295" width="12.375" style="78" customWidth="1"/>
    <col min="1296" max="1296" width="12.625" style="78" customWidth="1"/>
    <col min="1297" max="1536" width="13" style="78"/>
    <col min="1537" max="1538" width="3.875" style="78" customWidth="1"/>
    <col min="1539" max="1541" width="8.625" style="78" customWidth="1"/>
    <col min="1542" max="1543" width="12.375" style="78" customWidth="1"/>
    <col min="1544" max="1544" width="2.875" style="78" customWidth="1"/>
    <col min="1545" max="1546" width="4" style="78" customWidth="1"/>
    <col min="1547" max="1549" width="8.625" style="78" customWidth="1"/>
    <col min="1550" max="1551" width="12.375" style="78" customWidth="1"/>
    <col min="1552" max="1552" width="12.625" style="78" customWidth="1"/>
    <col min="1553" max="1792" width="13" style="78"/>
    <col min="1793" max="1794" width="3.875" style="78" customWidth="1"/>
    <col min="1795" max="1797" width="8.625" style="78" customWidth="1"/>
    <col min="1798" max="1799" width="12.375" style="78" customWidth="1"/>
    <col min="1800" max="1800" width="2.875" style="78" customWidth="1"/>
    <col min="1801" max="1802" width="4" style="78" customWidth="1"/>
    <col min="1803" max="1805" width="8.625" style="78" customWidth="1"/>
    <col min="1806" max="1807" width="12.375" style="78" customWidth="1"/>
    <col min="1808" max="1808" width="12.625" style="78" customWidth="1"/>
    <col min="1809" max="2048" width="13" style="78"/>
    <col min="2049" max="2050" width="3.875" style="78" customWidth="1"/>
    <col min="2051" max="2053" width="8.625" style="78" customWidth="1"/>
    <col min="2054" max="2055" width="12.375" style="78" customWidth="1"/>
    <col min="2056" max="2056" width="2.875" style="78" customWidth="1"/>
    <col min="2057" max="2058" width="4" style="78" customWidth="1"/>
    <col min="2059" max="2061" width="8.625" style="78" customWidth="1"/>
    <col min="2062" max="2063" width="12.375" style="78" customWidth="1"/>
    <col min="2064" max="2064" width="12.625" style="78" customWidth="1"/>
    <col min="2065" max="2304" width="13" style="78"/>
    <col min="2305" max="2306" width="3.875" style="78" customWidth="1"/>
    <col min="2307" max="2309" width="8.625" style="78" customWidth="1"/>
    <col min="2310" max="2311" width="12.375" style="78" customWidth="1"/>
    <col min="2312" max="2312" width="2.875" style="78" customWidth="1"/>
    <col min="2313" max="2314" width="4" style="78" customWidth="1"/>
    <col min="2315" max="2317" width="8.625" style="78" customWidth="1"/>
    <col min="2318" max="2319" width="12.375" style="78" customWidth="1"/>
    <col min="2320" max="2320" width="12.625" style="78" customWidth="1"/>
    <col min="2321" max="2560" width="13" style="78"/>
    <col min="2561" max="2562" width="3.875" style="78" customWidth="1"/>
    <col min="2563" max="2565" width="8.625" style="78" customWidth="1"/>
    <col min="2566" max="2567" width="12.375" style="78" customWidth="1"/>
    <col min="2568" max="2568" width="2.875" style="78" customWidth="1"/>
    <col min="2569" max="2570" width="4" style="78" customWidth="1"/>
    <col min="2571" max="2573" width="8.625" style="78" customWidth="1"/>
    <col min="2574" max="2575" width="12.375" style="78" customWidth="1"/>
    <col min="2576" max="2576" width="12.625" style="78" customWidth="1"/>
    <col min="2577" max="2816" width="13" style="78"/>
    <col min="2817" max="2818" width="3.875" style="78" customWidth="1"/>
    <col min="2819" max="2821" width="8.625" style="78" customWidth="1"/>
    <col min="2822" max="2823" width="12.375" style="78" customWidth="1"/>
    <col min="2824" max="2824" width="2.875" style="78" customWidth="1"/>
    <col min="2825" max="2826" width="4" style="78" customWidth="1"/>
    <col min="2827" max="2829" width="8.625" style="78" customWidth="1"/>
    <col min="2830" max="2831" width="12.375" style="78" customWidth="1"/>
    <col min="2832" max="2832" width="12.625" style="78" customWidth="1"/>
    <col min="2833" max="3072" width="13" style="78"/>
    <col min="3073" max="3074" width="3.875" style="78" customWidth="1"/>
    <col min="3075" max="3077" width="8.625" style="78" customWidth="1"/>
    <col min="3078" max="3079" width="12.375" style="78" customWidth="1"/>
    <col min="3080" max="3080" width="2.875" style="78" customWidth="1"/>
    <col min="3081" max="3082" width="4" style="78" customWidth="1"/>
    <col min="3083" max="3085" width="8.625" style="78" customWidth="1"/>
    <col min="3086" max="3087" width="12.375" style="78" customWidth="1"/>
    <col min="3088" max="3088" width="12.625" style="78" customWidth="1"/>
    <col min="3089" max="3328" width="13" style="78"/>
    <col min="3329" max="3330" width="3.875" style="78" customWidth="1"/>
    <col min="3331" max="3333" width="8.625" style="78" customWidth="1"/>
    <col min="3334" max="3335" width="12.375" style="78" customWidth="1"/>
    <col min="3336" max="3336" width="2.875" style="78" customWidth="1"/>
    <col min="3337" max="3338" width="4" style="78" customWidth="1"/>
    <col min="3339" max="3341" width="8.625" style="78" customWidth="1"/>
    <col min="3342" max="3343" width="12.375" style="78" customWidth="1"/>
    <col min="3344" max="3344" width="12.625" style="78" customWidth="1"/>
    <col min="3345" max="3584" width="13" style="78"/>
    <col min="3585" max="3586" width="3.875" style="78" customWidth="1"/>
    <col min="3587" max="3589" width="8.625" style="78" customWidth="1"/>
    <col min="3590" max="3591" width="12.375" style="78" customWidth="1"/>
    <col min="3592" max="3592" width="2.875" style="78" customWidth="1"/>
    <col min="3593" max="3594" width="4" style="78" customWidth="1"/>
    <col min="3595" max="3597" width="8.625" style="78" customWidth="1"/>
    <col min="3598" max="3599" width="12.375" style="78" customWidth="1"/>
    <col min="3600" max="3600" width="12.625" style="78" customWidth="1"/>
    <col min="3601" max="3840" width="13" style="78"/>
    <col min="3841" max="3842" width="3.875" style="78" customWidth="1"/>
    <col min="3843" max="3845" width="8.625" style="78" customWidth="1"/>
    <col min="3846" max="3847" width="12.375" style="78" customWidth="1"/>
    <col min="3848" max="3848" width="2.875" style="78" customWidth="1"/>
    <col min="3849" max="3850" width="4" style="78" customWidth="1"/>
    <col min="3851" max="3853" width="8.625" style="78" customWidth="1"/>
    <col min="3854" max="3855" width="12.375" style="78" customWidth="1"/>
    <col min="3856" max="3856" width="12.625" style="78" customWidth="1"/>
    <col min="3857" max="4096" width="13" style="78"/>
    <col min="4097" max="4098" width="3.875" style="78" customWidth="1"/>
    <col min="4099" max="4101" width="8.625" style="78" customWidth="1"/>
    <col min="4102" max="4103" width="12.375" style="78" customWidth="1"/>
    <col min="4104" max="4104" width="2.875" style="78" customWidth="1"/>
    <col min="4105" max="4106" width="4" style="78" customWidth="1"/>
    <col min="4107" max="4109" width="8.625" style="78" customWidth="1"/>
    <col min="4110" max="4111" width="12.375" style="78" customWidth="1"/>
    <col min="4112" max="4112" width="12.625" style="78" customWidth="1"/>
    <col min="4113" max="4352" width="13" style="78"/>
    <col min="4353" max="4354" width="3.875" style="78" customWidth="1"/>
    <col min="4355" max="4357" width="8.625" style="78" customWidth="1"/>
    <col min="4358" max="4359" width="12.375" style="78" customWidth="1"/>
    <col min="4360" max="4360" width="2.875" style="78" customWidth="1"/>
    <col min="4361" max="4362" width="4" style="78" customWidth="1"/>
    <col min="4363" max="4365" width="8.625" style="78" customWidth="1"/>
    <col min="4366" max="4367" width="12.375" style="78" customWidth="1"/>
    <col min="4368" max="4368" width="12.625" style="78" customWidth="1"/>
    <col min="4369" max="4608" width="13" style="78"/>
    <col min="4609" max="4610" width="3.875" style="78" customWidth="1"/>
    <col min="4611" max="4613" width="8.625" style="78" customWidth="1"/>
    <col min="4614" max="4615" width="12.375" style="78" customWidth="1"/>
    <col min="4616" max="4616" width="2.875" style="78" customWidth="1"/>
    <col min="4617" max="4618" width="4" style="78" customWidth="1"/>
    <col min="4619" max="4621" width="8.625" style="78" customWidth="1"/>
    <col min="4622" max="4623" width="12.375" style="78" customWidth="1"/>
    <col min="4624" max="4624" width="12.625" style="78" customWidth="1"/>
    <col min="4625" max="4864" width="13" style="78"/>
    <col min="4865" max="4866" width="3.875" style="78" customWidth="1"/>
    <col min="4867" max="4869" width="8.625" style="78" customWidth="1"/>
    <col min="4870" max="4871" width="12.375" style="78" customWidth="1"/>
    <col min="4872" max="4872" width="2.875" style="78" customWidth="1"/>
    <col min="4873" max="4874" width="4" style="78" customWidth="1"/>
    <col min="4875" max="4877" width="8.625" style="78" customWidth="1"/>
    <col min="4878" max="4879" width="12.375" style="78" customWidth="1"/>
    <col min="4880" max="4880" width="12.625" style="78" customWidth="1"/>
    <col min="4881" max="5120" width="13" style="78"/>
    <col min="5121" max="5122" width="3.875" style="78" customWidth="1"/>
    <col min="5123" max="5125" width="8.625" style="78" customWidth="1"/>
    <col min="5126" max="5127" width="12.375" style="78" customWidth="1"/>
    <col min="5128" max="5128" width="2.875" style="78" customWidth="1"/>
    <col min="5129" max="5130" width="4" style="78" customWidth="1"/>
    <col min="5131" max="5133" width="8.625" style="78" customWidth="1"/>
    <col min="5134" max="5135" width="12.375" style="78" customWidth="1"/>
    <col min="5136" max="5136" width="12.625" style="78" customWidth="1"/>
    <col min="5137" max="5376" width="13" style="78"/>
    <col min="5377" max="5378" width="3.875" style="78" customWidth="1"/>
    <col min="5379" max="5381" width="8.625" style="78" customWidth="1"/>
    <col min="5382" max="5383" width="12.375" style="78" customWidth="1"/>
    <col min="5384" max="5384" width="2.875" style="78" customWidth="1"/>
    <col min="5385" max="5386" width="4" style="78" customWidth="1"/>
    <col min="5387" max="5389" width="8.625" style="78" customWidth="1"/>
    <col min="5390" max="5391" width="12.375" style="78" customWidth="1"/>
    <col min="5392" max="5392" width="12.625" style="78" customWidth="1"/>
    <col min="5393" max="5632" width="13" style="78"/>
    <col min="5633" max="5634" width="3.875" style="78" customWidth="1"/>
    <col min="5635" max="5637" width="8.625" style="78" customWidth="1"/>
    <col min="5638" max="5639" width="12.375" style="78" customWidth="1"/>
    <col min="5640" max="5640" width="2.875" style="78" customWidth="1"/>
    <col min="5641" max="5642" width="4" style="78" customWidth="1"/>
    <col min="5643" max="5645" width="8.625" style="78" customWidth="1"/>
    <col min="5646" max="5647" width="12.375" style="78" customWidth="1"/>
    <col min="5648" max="5648" width="12.625" style="78" customWidth="1"/>
    <col min="5649" max="5888" width="13" style="78"/>
    <col min="5889" max="5890" width="3.875" style="78" customWidth="1"/>
    <col min="5891" max="5893" width="8.625" style="78" customWidth="1"/>
    <col min="5894" max="5895" width="12.375" style="78" customWidth="1"/>
    <col min="5896" max="5896" width="2.875" style="78" customWidth="1"/>
    <col min="5897" max="5898" width="4" style="78" customWidth="1"/>
    <col min="5899" max="5901" width="8.625" style="78" customWidth="1"/>
    <col min="5902" max="5903" width="12.375" style="78" customWidth="1"/>
    <col min="5904" max="5904" width="12.625" style="78" customWidth="1"/>
    <col min="5905" max="6144" width="13" style="78"/>
    <col min="6145" max="6146" width="3.875" style="78" customWidth="1"/>
    <col min="6147" max="6149" width="8.625" style="78" customWidth="1"/>
    <col min="6150" max="6151" width="12.375" style="78" customWidth="1"/>
    <col min="6152" max="6152" width="2.875" style="78" customWidth="1"/>
    <col min="6153" max="6154" width="4" style="78" customWidth="1"/>
    <col min="6155" max="6157" width="8.625" style="78" customWidth="1"/>
    <col min="6158" max="6159" width="12.375" style="78" customWidth="1"/>
    <col min="6160" max="6160" width="12.625" style="78" customWidth="1"/>
    <col min="6161" max="6400" width="13" style="78"/>
    <col min="6401" max="6402" width="3.875" style="78" customWidth="1"/>
    <col min="6403" max="6405" width="8.625" style="78" customWidth="1"/>
    <col min="6406" max="6407" width="12.375" style="78" customWidth="1"/>
    <col min="6408" max="6408" width="2.875" style="78" customWidth="1"/>
    <col min="6409" max="6410" width="4" style="78" customWidth="1"/>
    <col min="6411" max="6413" width="8.625" style="78" customWidth="1"/>
    <col min="6414" max="6415" width="12.375" style="78" customWidth="1"/>
    <col min="6416" max="6416" width="12.625" style="78" customWidth="1"/>
    <col min="6417" max="6656" width="13" style="78"/>
    <col min="6657" max="6658" width="3.875" style="78" customWidth="1"/>
    <col min="6659" max="6661" width="8.625" style="78" customWidth="1"/>
    <col min="6662" max="6663" width="12.375" style="78" customWidth="1"/>
    <col min="6664" max="6664" width="2.875" style="78" customWidth="1"/>
    <col min="6665" max="6666" width="4" style="78" customWidth="1"/>
    <col min="6667" max="6669" width="8.625" style="78" customWidth="1"/>
    <col min="6670" max="6671" width="12.375" style="78" customWidth="1"/>
    <col min="6672" max="6672" width="12.625" style="78" customWidth="1"/>
    <col min="6673" max="6912" width="13" style="78"/>
    <col min="6913" max="6914" width="3.875" style="78" customWidth="1"/>
    <col min="6915" max="6917" width="8.625" style="78" customWidth="1"/>
    <col min="6918" max="6919" width="12.375" style="78" customWidth="1"/>
    <col min="6920" max="6920" width="2.875" style="78" customWidth="1"/>
    <col min="6921" max="6922" width="4" style="78" customWidth="1"/>
    <col min="6923" max="6925" width="8.625" style="78" customWidth="1"/>
    <col min="6926" max="6927" width="12.375" style="78" customWidth="1"/>
    <col min="6928" max="6928" width="12.625" style="78" customWidth="1"/>
    <col min="6929" max="7168" width="13" style="78"/>
    <col min="7169" max="7170" width="3.875" style="78" customWidth="1"/>
    <col min="7171" max="7173" width="8.625" style="78" customWidth="1"/>
    <col min="7174" max="7175" width="12.375" style="78" customWidth="1"/>
    <col min="7176" max="7176" width="2.875" style="78" customWidth="1"/>
    <col min="7177" max="7178" width="4" style="78" customWidth="1"/>
    <col min="7179" max="7181" width="8.625" style="78" customWidth="1"/>
    <col min="7182" max="7183" width="12.375" style="78" customWidth="1"/>
    <col min="7184" max="7184" width="12.625" style="78" customWidth="1"/>
    <col min="7185" max="7424" width="13" style="78"/>
    <col min="7425" max="7426" width="3.875" style="78" customWidth="1"/>
    <col min="7427" max="7429" width="8.625" style="78" customWidth="1"/>
    <col min="7430" max="7431" width="12.375" style="78" customWidth="1"/>
    <col min="7432" max="7432" width="2.875" style="78" customWidth="1"/>
    <col min="7433" max="7434" width="4" style="78" customWidth="1"/>
    <col min="7435" max="7437" width="8.625" style="78" customWidth="1"/>
    <col min="7438" max="7439" width="12.375" style="78" customWidth="1"/>
    <col min="7440" max="7440" width="12.625" style="78" customWidth="1"/>
    <col min="7441" max="7680" width="13" style="78"/>
    <col min="7681" max="7682" width="3.875" style="78" customWidth="1"/>
    <col min="7683" max="7685" width="8.625" style="78" customWidth="1"/>
    <col min="7686" max="7687" width="12.375" style="78" customWidth="1"/>
    <col min="7688" max="7688" width="2.875" style="78" customWidth="1"/>
    <col min="7689" max="7690" width="4" style="78" customWidth="1"/>
    <col min="7691" max="7693" width="8.625" style="78" customWidth="1"/>
    <col min="7694" max="7695" width="12.375" style="78" customWidth="1"/>
    <col min="7696" max="7696" width="12.625" style="78" customWidth="1"/>
    <col min="7697" max="7936" width="13" style="78"/>
    <col min="7937" max="7938" width="3.875" style="78" customWidth="1"/>
    <col min="7939" max="7941" width="8.625" style="78" customWidth="1"/>
    <col min="7942" max="7943" width="12.375" style="78" customWidth="1"/>
    <col min="7944" max="7944" width="2.875" style="78" customWidth="1"/>
    <col min="7945" max="7946" width="4" style="78" customWidth="1"/>
    <col min="7947" max="7949" width="8.625" style="78" customWidth="1"/>
    <col min="7950" max="7951" width="12.375" style="78" customWidth="1"/>
    <col min="7952" max="7952" width="12.625" style="78" customWidth="1"/>
    <col min="7953" max="8192" width="13" style="78"/>
    <col min="8193" max="8194" width="3.875" style="78" customWidth="1"/>
    <col min="8195" max="8197" width="8.625" style="78" customWidth="1"/>
    <col min="8198" max="8199" width="12.375" style="78" customWidth="1"/>
    <col min="8200" max="8200" width="2.875" style="78" customWidth="1"/>
    <col min="8201" max="8202" width="4" style="78" customWidth="1"/>
    <col min="8203" max="8205" width="8.625" style="78" customWidth="1"/>
    <col min="8206" max="8207" width="12.375" style="78" customWidth="1"/>
    <col min="8208" max="8208" width="12.625" style="78" customWidth="1"/>
    <col min="8209" max="8448" width="13" style="78"/>
    <col min="8449" max="8450" width="3.875" style="78" customWidth="1"/>
    <col min="8451" max="8453" width="8.625" style="78" customWidth="1"/>
    <col min="8454" max="8455" width="12.375" style="78" customWidth="1"/>
    <col min="8456" max="8456" width="2.875" style="78" customWidth="1"/>
    <col min="8457" max="8458" width="4" style="78" customWidth="1"/>
    <col min="8459" max="8461" width="8.625" style="78" customWidth="1"/>
    <col min="8462" max="8463" width="12.375" style="78" customWidth="1"/>
    <col min="8464" max="8464" width="12.625" style="78" customWidth="1"/>
    <col min="8465" max="8704" width="13" style="78"/>
    <col min="8705" max="8706" width="3.875" style="78" customWidth="1"/>
    <col min="8707" max="8709" width="8.625" style="78" customWidth="1"/>
    <col min="8710" max="8711" width="12.375" style="78" customWidth="1"/>
    <col min="8712" max="8712" width="2.875" style="78" customWidth="1"/>
    <col min="8713" max="8714" width="4" style="78" customWidth="1"/>
    <col min="8715" max="8717" width="8.625" style="78" customWidth="1"/>
    <col min="8718" max="8719" width="12.375" style="78" customWidth="1"/>
    <col min="8720" max="8720" width="12.625" style="78" customWidth="1"/>
    <col min="8721" max="8960" width="13" style="78"/>
    <col min="8961" max="8962" width="3.875" style="78" customWidth="1"/>
    <col min="8963" max="8965" width="8.625" style="78" customWidth="1"/>
    <col min="8966" max="8967" width="12.375" style="78" customWidth="1"/>
    <col min="8968" max="8968" width="2.875" style="78" customWidth="1"/>
    <col min="8969" max="8970" width="4" style="78" customWidth="1"/>
    <col min="8971" max="8973" width="8.625" style="78" customWidth="1"/>
    <col min="8974" max="8975" width="12.375" style="78" customWidth="1"/>
    <col min="8976" max="8976" width="12.625" style="78" customWidth="1"/>
    <col min="8977" max="9216" width="13" style="78"/>
    <col min="9217" max="9218" width="3.875" style="78" customWidth="1"/>
    <col min="9219" max="9221" width="8.625" style="78" customWidth="1"/>
    <col min="9222" max="9223" width="12.375" style="78" customWidth="1"/>
    <col min="9224" max="9224" width="2.875" style="78" customWidth="1"/>
    <col min="9225" max="9226" width="4" style="78" customWidth="1"/>
    <col min="9227" max="9229" width="8.625" style="78" customWidth="1"/>
    <col min="9230" max="9231" width="12.375" style="78" customWidth="1"/>
    <col min="9232" max="9232" width="12.625" style="78" customWidth="1"/>
    <col min="9233" max="9472" width="13" style="78"/>
    <col min="9473" max="9474" width="3.875" style="78" customWidth="1"/>
    <col min="9475" max="9477" width="8.625" style="78" customWidth="1"/>
    <col min="9478" max="9479" width="12.375" style="78" customWidth="1"/>
    <col min="9480" max="9480" width="2.875" style="78" customWidth="1"/>
    <col min="9481" max="9482" width="4" style="78" customWidth="1"/>
    <col min="9483" max="9485" width="8.625" style="78" customWidth="1"/>
    <col min="9486" max="9487" width="12.375" style="78" customWidth="1"/>
    <col min="9488" max="9488" width="12.625" style="78" customWidth="1"/>
    <col min="9489" max="9728" width="13" style="78"/>
    <col min="9729" max="9730" width="3.875" style="78" customWidth="1"/>
    <col min="9731" max="9733" width="8.625" style="78" customWidth="1"/>
    <col min="9734" max="9735" width="12.375" style="78" customWidth="1"/>
    <col min="9736" max="9736" width="2.875" style="78" customWidth="1"/>
    <col min="9737" max="9738" width="4" style="78" customWidth="1"/>
    <col min="9739" max="9741" width="8.625" style="78" customWidth="1"/>
    <col min="9742" max="9743" width="12.375" style="78" customWidth="1"/>
    <col min="9744" max="9744" width="12.625" style="78" customWidth="1"/>
    <col min="9745" max="9984" width="13" style="78"/>
    <col min="9985" max="9986" width="3.875" style="78" customWidth="1"/>
    <col min="9987" max="9989" width="8.625" style="78" customWidth="1"/>
    <col min="9990" max="9991" width="12.375" style="78" customWidth="1"/>
    <col min="9992" max="9992" width="2.875" style="78" customWidth="1"/>
    <col min="9993" max="9994" width="4" style="78" customWidth="1"/>
    <col min="9995" max="9997" width="8.625" style="78" customWidth="1"/>
    <col min="9998" max="9999" width="12.375" style="78" customWidth="1"/>
    <col min="10000" max="10000" width="12.625" style="78" customWidth="1"/>
    <col min="10001" max="10240" width="13" style="78"/>
    <col min="10241" max="10242" width="3.875" style="78" customWidth="1"/>
    <col min="10243" max="10245" width="8.625" style="78" customWidth="1"/>
    <col min="10246" max="10247" width="12.375" style="78" customWidth="1"/>
    <col min="10248" max="10248" width="2.875" style="78" customWidth="1"/>
    <col min="10249" max="10250" width="4" style="78" customWidth="1"/>
    <col min="10251" max="10253" width="8.625" style="78" customWidth="1"/>
    <col min="10254" max="10255" width="12.375" style="78" customWidth="1"/>
    <col min="10256" max="10256" width="12.625" style="78" customWidth="1"/>
    <col min="10257" max="10496" width="13" style="78"/>
    <col min="10497" max="10498" width="3.875" style="78" customWidth="1"/>
    <col min="10499" max="10501" width="8.625" style="78" customWidth="1"/>
    <col min="10502" max="10503" width="12.375" style="78" customWidth="1"/>
    <col min="10504" max="10504" width="2.875" style="78" customWidth="1"/>
    <col min="10505" max="10506" width="4" style="78" customWidth="1"/>
    <col min="10507" max="10509" width="8.625" style="78" customWidth="1"/>
    <col min="10510" max="10511" width="12.375" style="78" customWidth="1"/>
    <col min="10512" max="10512" width="12.625" style="78" customWidth="1"/>
    <col min="10513" max="10752" width="13" style="78"/>
    <col min="10753" max="10754" width="3.875" style="78" customWidth="1"/>
    <col min="10755" max="10757" width="8.625" style="78" customWidth="1"/>
    <col min="10758" max="10759" width="12.375" style="78" customWidth="1"/>
    <col min="10760" max="10760" width="2.875" style="78" customWidth="1"/>
    <col min="10761" max="10762" width="4" style="78" customWidth="1"/>
    <col min="10763" max="10765" width="8.625" style="78" customWidth="1"/>
    <col min="10766" max="10767" width="12.375" style="78" customWidth="1"/>
    <col min="10768" max="10768" width="12.625" style="78" customWidth="1"/>
    <col min="10769" max="11008" width="13" style="78"/>
    <col min="11009" max="11010" width="3.875" style="78" customWidth="1"/>
    <col min="11011" max="11013" width="8.625" style="78" customWidth="1"/>
    <col min="11014" max="11015" width="12.375" style="78" customWidth="1"/>
    <col min="11016" max="11016" width="2.875" style="78" customWidth="1"/>
    <col min="11017" max="11018" width="4" style="78" customWidth="1"/>
    <col min="11019" max="11021" width="8.625" style="78" customWidth="1"/>
    <col min="11022" max="11023" width="12.375" style="78" customWidth="1"/>
    <col min="11024" max="11024" width="12.625" style="78" customWidth="1"/>
    <col min="11025" max="11264" width="13" style="78"/>
    <col min="11265" max="11266" width="3.875" style="78" customWidth="1"/>
    <col min="11267" max="11269" width="8.625" style="78" customWidth="1"/>
    <col min="11270" max="11271" width="12.375" style="78" customWidth="1"/>
    <col min="11272" max="11272" width="2.875" style="78" customWidth="1"/>
    <col min="11273" max="11274" width="4" style="78" customWidth="1"/>
    <col min="11275" max="11277" width="8.625" style="78" customWidth="1"/>
    <col min="11278" max="11279" width="12.375" style="78" customWidth="1"/>
    <col min="11280" max="11280" width="12.625" style="78" customWidth="1"/>
    <col min="11281" max="11520" width="13" style="78"/>
    <col min="11521" max="11522" width="3.875" style="78" customWidth="1"/>
    <col min="11523" max="11525" width="8.625" style="78" customWidth="1"/>
    <col min="11526" max="11527" width="12.375" style="78" customWidth="1"/>
    <col min="11528" max="11528" width="2.875" style="78" customWidth="1"/>
    <col min="11529" max="11530" width="4" style="78" customWidth="1"/>
    <col min="11531" max="11533" width="8.625" style="78" customWidth="1"/>
    <col min="11534" max="11535" width="12.375" style="78" customWidth="1"/>
    <col min="11536" max="11536" width="12.625" style="78" customWidth="1"/>
    <col min="11537" max="11776" width="13" style="78"/>
    <col min="11777" max="11778" width="3.875" style="78" customWidth="1"/>
    <col min="11779" max="11781" width="8.625" style="78" customWidth="1"/>
    <col min="11782" max="11783" width="12.375" style="78" customWidth="1"/>
    <col min="11784" max="11784" width="2.875" style="78" customWidth="1"/>
    <col min="11785" max="11786" width="4" style="78" customWidth="1"/>
    <col min="11787" max="11789" width="8.625" style="78" customWidth="1"/>
    <col min="11790" max="11791" width="12.375" style="78" customWidth="1"/>
    <col min="11792" max="11792" width="12.625" style="78" customWidth="1"/>
    <col min="11793" max="12032" width="13" style="78"/>
    <col min="12033" max="12034" width="3.875" style="78" customWidth="1"/>
    <col min="12035" max="12037" width="8.625" style="78" customWidth="1"/>
    <col min="12038" max="12039" width="12.375" style="78" customWidth="1"/>
    <col min="12040" max="12040" width="2.875" style="78" customWidth="1"/>
    <col min="12041" max="12042" width="4" style="78" customWidth="1"/>
    <col min="12043" max="12045" width="8.625" style="78" customWidth="1"/>
    <col min="12046" max="12047" width="12.375" style="78" customWidth="1"/>
    <col min="12048" max="12048" width="12.625" style="78" customWidth="1"/>
    <col min="12049" max="12288" width="13" style="78"/>
    <col min="12289" max="12290" width="3.875" style="78" customWidth="1"/>
    <col min="12291" max="12293" width="8.625" style="78" customWidth="1"/>
    <col min="12294" max="12295" width="12.375" style="78" customWidth="1"/>
    <col min="12296" max="12296" width="2.875" style="78" customWidth="1"/>
    <col min="12297" max="12298" width="4" style="78" customWidth="1"/>
    <col min="12299" max="12301" width="8.625" style="78" customWidth="1"/>
    <col min="12302" max="12303" width="12.375" style="78" customWidth="1"/>
    <col min="12304" max="12304" width="12.625" style="78" customWidth="1"/>
    <col min="12305" max="12544" width="13" style="78"/>
    <col min="12545" max="12546" width="3.875" style="78" customWidth="1"/>
    <col min="12547" max="12549" width="8.625" style="78" customWidth="1"/>
    <col min="12550" max="12551" width="12.375" style="78" customWidth="1"/>
    <col min="12552" max="12552" width="2.875" style="78" customWidth="1"/>
    <col min="12553" max="12554" width="4" style="78" customWidth="1"/>
    <col min="12555" max="12557" width="8.625" style="78" customWidth="1"/>
    <col min="12558" max="12559" width="12.375" style="78" customWidth="1"/>
    <col min="12560" max="12560" width="12.625" style="78" customWidth="1"/>
    <col min="12561" max="12800" width="13" style="78"/>
    <col min="12801" max="12802" width="3.875" style="78" customWidth="1"/>
    <col min="12803" max="12805" width="8.625" style="78" customWidth="1"/>
    <col min="12806" max="12807" width="12.375" style="78" customWidth="1"/>
    <col min="12808" max="12808" width="2.875" style="78" customWidth="1"/>
    <col min="12809" max="12810" width="4" style="78" customWidth="1"/>
    <col min="12811" max="12813" width="8.625" style="78" customWidth="1"/>
    <col min="12814" max="12815" width="12.375" style="78" customWidth="1"/>
    <col min="12816" max="12816" width="12.625" style="78" customWidth="1"/>
    <col min="12817" max="13056" width="13" style="78"/>
    <col min="13057" max="13058" width="3.875" style="78" customWidth="1"/>
    <col min="13059" max="13061" width="8.625" style="78" customWidth="1"/>
    <col min="13062" max="13063" width="12.375" style="78" customWidth="1"/>
    <col min="13064" max="13064" width="2.875" style="78" customWidth="1"/>
    <col min="13065" max="13066" width="4" style="78" customWidth="1"/>
    <col min="13067" max="13069" width="8.625" style="78" customWidth="1"/>
    <col min="13070" max="13071" width="12.375" style="78" customWidth="1"/>
    <col min="13072" max="13072" width="12.625" style="78" customWidth="1"/>
    <col min="13073" max="13312" width="13" style="78"/>
    <col min="13313" max="13314" width="3.875" style="78" customWidth="1"/>
    <col min="13315" max="13317" width="8.625" style="78" customWidth="1"/>
    <col min="13318" max="13319" width="12.375" style="78" customWidth="1"/>
    <col min="13320" max="13320" width="2.875" style="78" customWidth="1"/>
    <col min="13321" max="13322" width="4" style="78" customWidth="1"/>
    <col min="13323" max="13325" width="8.625" style="78" customWidth="1"/>
    <col min="13326" max="13327" width="12.375" style="78" customWidth="1"/>
    <col min="13328" max="13328" width="12.625" style="78" customWidth="1"/>
    <col min="13329" max="13568" width="13" style="78"/>
    <col min="13569" max="13570" width="3.875" style="78" customWidth="1"/>
    <col min="13571" max="13573" width="8.625" style="78" customWidth="1"/>
    <col min="13574" max="13575" width="12.375" style="78" customWidth="1"/>
    <col min="13576" max="13576" width="2.875" style="78" customWidth="1"/>
    <col min="13577" max="13578" width="4" style="78" customWidth="1"/>
    <col min="13579" max="13581" width="8.625" style="78" customWidth="1"/>
    <col min="13582" max="13583" width="12.375" style="78" customWidth="1"/>
    <col min="13584" max="13584" width="12.625" style="78" customWidth="1"/>
    <col min="13585" max="13824" width="13" style="78"/>
    <col min="13825" max="13826" width="3.875" style="78" customWidth="1"/>
    <col min="13827" max="13829" width="8.625" style="78" customWidth="1"/>
    <col min="13830" max="13831" width="12.375" style="78" customWidth="1"/>
    <col min="13832" max="13832" width="2.875" style="78" customWidth="1"/>
    <col min="13833" max="13834" width="4" style="78" customWidth="1"/>
    <col min="13835" max="13837" width="8.625" style="78" customWidth="1"/>
    <col min="13838" max="13839" width="12.375" style="78" customWidth="1"/>
    <col min="13840" max="13840" width="12.625" style="78" customWidth="1"/>
    <col min="13841" max="14080" width="13" style="78"/>
    <col min="14081" max="14082" width="3.875" style="78" customWidth="1"/>
    <col min="14083" max="14085" width="8.625" style="78" customWidth="1"/>
    <col min="14086" max="14087" width="12.375" style="78" customWidth="1"/>
    <col min="14088" max="14088" width="2.875" style="78" customWidth="1"/>
    <col min="14089" max="14090" width="4" style="78" customWidth="1"/>
    <col min="14091" max="14093" width="8.625" style="78" customWidth="1"/>
    <col min="14094" max="14095" width="12.375" style="78" customWidth="1"/>
    <col min="14096" max="14096" width="12.625" style="78" customWidth="1"/>
    <col min="14097" max="14336" width="13" style="78"/>
    <col min="14337" max="14338" width="3.875" style="78" customWidth="1"/>
    <col min="14339" max="14341" width="8.625" style="78" customWidth="1"/>
    <col min="14342" max="14343" width="12.375" style="78" customWidth="1"/>
    <col min="14344" max="14344" width="2.875" style="78" customWidth="1"/>
    <col min="14345" max="14346" width="4" style="78" customWidth="1"/>
    <col min="14347" max="14349" width="8.625" style="78" customWidth="1"/>
    <col min="14350" max="14351" width="12.375" style="78" customWidth="1"/>
    <col min="14352" max="14352" width="12.625" style="78" customWidth="1"/>
    <col min="14353" max="14592" width="13" style="78"/>
    <col min="14593" max="14594" width="3.875" style="78" customWidth="1"/>
    <col min="14595" max="14597" width="8.625" style="78" customWidth="1"/>
    <col min="14598" max="14599" width="12.375" style="78" customWidth="1"/>
    <col min="14600" max="14600" width="2.875" style="78" customWidth="1"/>
    <col min="14601" max="14602" width="4" style="78" customWidth="1"/>
    <col min="14603" max="14605" width="8.625" style="78" customWidth="1"/>
    <col min="14606" max="14607" width="12.375" style="78" customWidth="1"/>
    <col min="14608" max="14608" width="12.625" style="78" customWidth="1"/>
    <col min="14609" max="14848" width="13" style="78"/>
    <col min="14849" max="14850" width="3.875" style="78" customWidth="1"/>
    <col min="14851" max="14853" width="8.625" style="78" customWidth="1"/>
    <col min="14854" max="14855" width="12.375" style="78" customWidth="1"/>
    <col min="14856" max="14856" width="2.875" style="78" customWidth="1"/>
    <col min="14857" max="14858" width="4" style="78" customWidth="1"/>
    <col min="14859" max="14861" width="8.625" style="78" customWidth="1"/>
    <col min="14862" max="14863" width="12.375" style="78" customWidth="1"/>
    <col min="14864" max="14864" width="12.625" style="78" customWidth="1"/>
    <col min="14865" max="15104" width="13" style="78"/>
    <col min="15105" max="15106" width="3.875" style="78" customWidth="1"/>
    <col min="15107" max="15109" width="8.625" style="78" customWidth="1"/>
    <col min="15110" max="15111" width="12.375" style="78" customWidth="1"/>
    <col min="15112" max="15112" width="2.875" style="78" customWidth="1"/>
    <col min="15113" max="15114" width="4" style="78" customWidth="1"/>
    <col min="15115" max="15117" width="8.625" style="78" customWidth="1"/>
    <col min="15118" max="15119" width="12.375" style="78" customWidth="1"/>
    <col min="15120" max="15120" width="12.625" style="78" customWidth="1"/>
    <col min="15121" max="15360" width="13" style="78"/>
    <col min="15361" max="15362" width="3.875" style="78" customWidth="1"/>
    <col min="15363" max="15365" width="8.625" style="78" customWidth="1"/>
    <col min="15366" max="15367" width="12.375" style="78" customWidth="1"/>
    <col min="15368" max="15368" width="2.875" style="78" customWidth="1"/>
    <col min="15369" max="15370" width="4" style="78" customWidth="1"/>
    <col min="15371" max="15373" width="8.625" style="78" customWidth="1"/>
    <col min="15374" max="15375" width="12.375" style="78" customWidth="1"/>
    <col min="15376" max="15376" width="12.625" style="78" customWidth="1"/>
    <col min="15377" max="15616" width="13" style="78"/>
    <col min="15617" max="15618" width="3.875" style="78" customWidth="1"/>
    <col min="15619" max="15621" width="8.625" style="78" customWidth="1"/>
    <col min="15622" max="15623" width="12.375" style="78" customWidth="1"/>
    <col min="15624" max="15624" width="2.875" style="78" customWidth="1"/>
    <col min="15625" max="15626" width="4" style="78" customWidth="1"/>
    <col min="15627" max="15629" width="8.625" style="78" customWidth="1"/>
    <col min="15630" max="15631" width="12.375" style="78" customWidth="1"/>
    <col min="15632" max="15632" width="12.625" style="78" customWidth="1"/>
    <col min="15633" max="15872" width="13" style="78"/>
    <col min="15873" max="15874" width="3.875" style="78" customWidth="1"/>
    <col min="15875" max="15877" width="8.625" style="78" customWidth="1"/>
    <col min="15878" max="15879" width="12.375" style="78" customWidth="1"/>
    <col min="15880" max="15880" width="2.875" style="78" customWidth="1"/>
    <col min="15881" max="15882" width="4" style="78" customWidth="1"/>
    <col min="15883" max="15885" width="8.625" style="78" customWidth="1"/>
    <col min="15886" max="15887" width="12.375" style="78" customWidth="1"/>
    <col min="15888" max="15888" width="12.625" style="78" customWidth="1"/>
    <col min="15889" max="16128" width="13" style="78"/>
    <col min="16129" max="16130" width="3.875" style="78" customWidth="1"/>
    <col min="16131" max="16133" width="8.625" style="78" customWidth="1"/>
    <col min="16134" max="16135" width="12.375" style="78" customWidth="1"/>
    <col min="16136" max="16136" width="2.875" style="78" customWidth="1"/>
    <col min="16137" max="16138" width="4" style="78" customWidth="1"/>
    <col min="16139" max="16141" width="8.625" style="78" customWidth="1"/>
    <col min="16142" max="16143" width="12.375" style="78" customWidth="1"/>
    <col min="16144" max="16144" width="12.625" style="78" customWidth="1"/>
    <col min="16145" max="16384" width="13" style="78"/>
  </cols>
  <sheetData>
    <row r="1" spans="1:24" s="72" customFormat="1" ht="30.75" customHeight="1">
      <c r="O1" s="73" t="s">
        <v>203</v>
      </c>
    </row>
    <row r="2" spans="1:24" customFormat="1" ht="20.100000000000001" customHeight="1">
      <c r="A2" s="260"/>
      <c r="B2" s="260"/>
      <c r="C2" s="48" t="str">
        <f>IF(ISBLANK(入力シート!B5),"",入力シート!B5)</f>
        <v/>
      </c>
      <c r="D2" s="49" t="s">
        <v>201</v>
      </c>
      <c r="E2" s="48" t="str">
        <f>IF(ISBLANK(入力シート!D5),"",入力シート!D5)</f>
        <v/>
      </c>
      <c r="F2" s="50" t="str">
        <f>IF(ISBLANK(入力シート!E5),"",入力シート!E5)</f>
        <v/>
      </c>
      <c r="G2" s="261" t="s">
        <v>202</v>
      </c>
      <c r="H2" s="261"/>
      <c r="I2" s="262" t="str">
        <f>IF(ISBLANK(入力シート!G5),"",入力シート!G5)</f>
        <v/>
      </c>
      <c r="J2" s="262"/>
      <c r="K2" s="262"/>
      <c r="L2" s="262"/>
    </row>
    <row r="3" spans="1:24" s="74" customFormat="1" ht="10.5">
      <c r="L3" s="75"/>
    </row>
    <row r="4" spans="1:24" ht="24" customHeight="1" thickBot="1">
      <c r="A4" s="76"/>
      <c r="B4" s="76"/>
      <c r="C4" s="77"/>
      <c r="K4" s="77"/>
      <c r="L4" s="78"/>
      <c r="P4"/>
      <c r="Q4"/>
      <c r="R4"/>
      <c r="S4"/>
      <c r="T4" s="79"/>
      <c r="U4" s="79"/>
      <c r="W4" s="80"/>
      <c r="X4" s="80"/>
    </row>
    <row r="5" spans="1:24" s="81" customFormat="1" ht="24" customHeight="1" thickBot="1">
      <c r="C5" s="82" t="s">
        <v>71</v>
      </c>
      <c r="D5" s="284" t="s">
        <v>72</v>
      </c>
      <c r="E5" s="285"/>
      <c r="F5" s="147" t="s">
        <v>73</v>
      </c>
      <c r="G5" s="148" t="s">
        <v>74</v>
      </c>
      <c r="K5" s="82" t="s">
        <v>71</v>
      </c>
      <c r="L5" s="284" t="s">
        <v>72</v>
      </c>
      <c r="M5" s="285"/>
      <c r="N5" s="147" t="s">
        <v>73</v>
      </c>
      <c r="O5" s="148" t="s">
        <v>74</v>
      </c>
    </row>
    <row r="6" spans="1:24" s="83" customFormat="1" ht="9.75" thickBot="1">
      <c r="C6" s="84"/>
      <c r="F6" s="149"/>
      <c r="G6" s="149"/>
      <c r="K6" s="84"/>
      <c r="N6" s="149"/>
      <c r="O6" s="149"/>
    </row>
    <row r="7" spans="1:24" ht="30.75" customHeight="1">
      <c r="A7" s="286" t="s">
        <v>204</v>
      </c>
      <c r="B7" s="287"/>
      <c r="C7" s="85" t="s">
        <v>76</v>
      </c>
      <c r="D7" s="86" t="s">
        <v>77</v>
      </c>
      <c r="E7" s="87"/>
      <c r="F7" s="150" t="str">
        <f>IF(ISBLANK(入力シート!F24),"",入力シート!F24)</f>
        <v/>
      </c>
      <c r="G7" s="151" t="str">
        <f>IF(ISBLANK(入力シート!G24),"",入力シート!G24)</f>
        <v/>
      </c>
      <c r="H7" s="88"/>
      <c r="I7" s="292" t="s">
        <v>205</v>
      </c>
      <c r="J7" s="295" t="s">
        <v>206</v>
      </c>
      <c r="K7" s="89" t="s">
        <v>134</v>
      </c>
      <c r="L7" s="86" t="s">
        <v>207</v>
      </c>
      <c r="M7" s="87"/>
      <c r="N7" s="150" t="str">
        <f>IF(ISBLANK(入力シート!F54),"",入力シート!F54)</f>
        <v/>
      </c>
      <c r="O7" s="151" t="str">
        <f>IF(ISBLANK(入力シート!G54),"",入力シート!G54)</f>
        <v/>
      </c>
    </row>
    <row r="8" spans="1:24" ht="30.75" customHeight="1">
      <c r="A8" s="288"/>
      <c r="B8" s="289"/>
      <c r="C8" s="90" t="s">
        <v>78</v>
      </c>
      <c r="D8" s="91" t="s">
        <v>208</v>
      </c>
      <c r="E8" s="92"/>
      <c r="F8" s="152" t="str">
        <f>IF(ISBLANK(入力シート!F25),"",入力シート!F25)</f>
        <v/>
      </c>
      <c r="G8" s="153" t="str">
        <f>IF(ISBLANK(入力シート!G25),"",入力シート!G25)</f>
        <v/>
      </c>
      <c r="H8" s="88"/>
      <c r="I8" s="293"/>
      <c r="J8" s="296"/>
      <c r="K8" s="93" t="s">
        <v>136</v>
      </c>
      <c r="L8" s="91" t="s">
        <v>137</v>
      </c>
      <c r="M8" s="92"/>
      <c r="N8" s="152" t="str">
        <f>IF(ISBLANK(入力シート!F55),"",入力シート!F55)</f>
        <v/>
      </c>
      <c r="O8" s="153" t="str">
        <f>IF(ISBLANK(入力シート!G55),"",入力シート!G55)</f>
        <v/>
      </c>
    </row>
    <row r="9" spans="1:24" ht="30.75" customHeight="1">
      <c r="A9" s="288"/>
      <c r="B9" s="289"/>
      <c r="C9" s="90" t="s">
        <v>80</v>
      </c>
      <c r="D9" s="91" t="s">
        <v>81</v>
      </c>
      <c r="E9" s="92"/>
      <c r="F9" s="152" t="str">
        <f>IF(ISBLANK(入力シート!F26),"",入力シート!F26)</f>
        <v/>
      </c>
      <c r="G9" s="153" t="str">
        <f>IF(ISBLANK(入力シート!G26),"",入力シート!G26)</f>
        <v/>
      </c>
      <c r="H9" s="88"/>
      <c r="I9" s="293"/>
      <c r="J9" s="296"/>
      <c r="K9" s="93" t="s">
        <v>138</v>
      </c>
      <c r="L9" s="91" t="s">
        <v>139</v>
      </c>
      <c r="M9" s="92"/>
      <c r="N9" s="152" t="str">
        <f>IF(ISBLANK(入力シート!F56),"",入力シート!F56)</f>
        <v/>
      </c>
      <c r="O9" s="153" t="str">
        <f>IF(ISBLANK(入力シート!G56),"",入力シート!G56)</f>
        <v/>
      </c>
    </row>
    <row r="10" spans="1:24" ht="30.75" customHeight="1" thickBot="1">
      <c r="A10" s="288"/>
      <c r="B10" s="289"/>
      <c r="C10" s="90" t="s">
        <v>82</v>
      </c>
      <c r="D10" s="91" t="s">
        <v>209</v>
      </c>
      <c r="E10" s="92"/>
      <c r="F10" s="152" t="str">
        <f>IF(ISBLANK(入力シート!F27),"",入力シート!F27)</f>
        <v/>
      </c>
      <c r="G10" s="153" t="str">
        <f>IF(ISBLANK(入力シート!G27),"",入力シート!G27)</f>
        <v/>
      </c>
      <c r="H10" s="88"/>
      <c r="I10" s="293"/>
      <c r="J10" s="297"/>
      <c r="K10" s="94" t="s">
        <v>140</v>
      </c>
      <c r="L10" s="95" t="s">
        <v>141</v>
      </c>
      <c r="M10" s="96"/>
      <c r="N10" s="154" t="str">
        <f>IF(ISBLANK(入力シート!F57),"",入力シート!F57)</f>
        <v/>
      </c>
      <c r="O10" s="155" t="str">
        <f>IF(ISBLANK(入力シート!G57),"",入力シート!G57)</f>
        <v/>
      </c>
    </row>
    <row r="11" spans="1:24" ht="30.75" customHeight="1">
      <c r="A11" s="288"/>
      <c r="B11" s="289"/>
      <c r="C11" s="90" t="s">
        <v>84</v>
      </c>
      <c r="D11" s="91" t="s">
        <v>85</v>
      </c>
      <c r="E11" s="92"/>
      <c r="F11" s="152" t="str">
        <f>IF(ISBLANK(入力シート!F28),"",入力シート!F28)</f>
        <v/>
      </c>
      <c r="G11" s="153" t="str">
        <f>IF(ISBLANK(入力シート!G28),"",入力シート!G28)</f>
        <v/>
      </c>
      <c r="H11" s="88"/>
      <c r="I11" s="293"/>
      <c r="J11" s="298" t="s">
        <v>210</v>
      </c>
      <c r="K11" s="146" t="s">
        <v>142</v>
      </c>
      <c r="L11" s="97" t="s">
        <v>143</v>
      </c>
      <c r="M11" s="98"/>
      <c r="N11" s="150" t="str">
        <f>IF(ISBLANK(入力シート!F59),"",入力シート!F59)</f>
        <v/>
      </c>
      <c r="O11" s="151" t="str">
        <f>IF(ISBLANK(入力シート!G59),"",入力シート!G59)</f>
        <v/>
      </c>
    </row>
    <row r="12" spans="1:24" ht="30.75" customHeight="1">
      <c r="A12" s="288"/>
      <c r="B12" s="289"/>
      <c r="C12" s="90" t="s">
        <v>86</v>
      </c>
      <c r="D12" s="91" t="s">
        <v>87</v>
      </c>
      <c r="E12" s="92"/>
      <c r="F12" s="152" t="str">
        <f>IF(ISBLANK(入力シート!F29),"",入力シート!F29)</f>
        <v/>
      </c>
      <c r="G12" s="153" t="str">
        <f>IF(ISBLANK(入力シート!G29),"",入力シート!G29)</f>
        <v/>
      </c>
      <c r="H12" s="88"/>
      <c r="I12" s="293"/>
      <c r="J12" s="296"/>
      <c r="K12" s="93" t="s">
        <v>145</v>
      </c>
      <c r="L12" s="91" t="s">
        <v>146</v>
      </c>
      <c r="M12" s="92"/>
      <c r="N12" s="152" t="str">
        <f>IF(ISBLANK(入力シート!F60),"",入力シート!F60)</f>
        <v/>
      </c>
      <c r="O12" s="153" t="str">
        <f>IF(ISBLANK(入力シート!G60),"",入力シート!G60)</f>
        <v/>
      </c>
    </row>
    <row r="13" spans="1:24" ht="30.75" customHeight="1">
      <c r="A13" s="288"/>
      <c r="B13" s="289"/>
      <c r="C13" s="90" t="s">
        <v>88</v>
      </c>
      <c r="D13" s="91" t="s">
        <v>89</v>
      </c>
      <c r="E13" s="92"/>
      <c r="F13" s="152" t="str">
        <f>IF(ISBLANK(入力シート!F30),"",入力シート!F30)</f>
        <v/>
      </c>
      <c r="G13" s="153" t="str">
        <f>IF(ISBLANK(入力シート!G30),"",入力シート!G30)</f>
        <v/>
      </c>
      <c r="H13" s="88"/>
      <c r="I13" s="293"/>
      <c r="J13" s="296"/>
      <c r="K13" s="93" t="s">
        <v>147</v>
      </c>
      <c r="L13" s="91" t="s">
        <v>148</v>
      </c>
      <c r="M13" s="92"/>
      <c r="N13" s="152" t="str">
        <f>IF(ISBLANK(入力シート!F61),"",入力シート!F61)</f>
        <v/>
      </c>
      <c r="O13" s="153" t="str">
        <f>IF(ISBLANK(入力シート!G61),"",入力シート!G61)</f>
        <v/>
      </c>
    </row>
    <row r="14" spans="1:24" ht="30.75" customHeight="1">
      <c r="A14" s="288"/>
      <c r="B14" s="289"/>
      <c r="C14" s="99" t="s">
        <v>90</v>
      </c>
      <c r="D14" s="100" t="s">
        <v>91</v>
      </c>
      <c r="E14" s="101"/>
      <c r="F14" s="152" t="str">
        <f>IF(ISBLANK(入力シート!F31),"",入力シート!F31)</f>
        <v/>
      </c>
      <c r="G14" s="153" t="str">
        <f>IF(ISBLANK(入力シート!G31),"",入力シート!G31)</f>
        <v/>
      </c>
      <c r="H14" s="88"/>
      <c r="I14" s="293"/>
      <c r="J14" s="296"/>
      <c r="K14" s="93" t="s">
        <v>149</v>
      </c>
      <c r="L14" s="91" t="s">
        <v>211</v>
      </c>
      <c r="M14" s="92"/>
      <c r="N14" s="152" t="str">
        <f>IF(ISBLANK(入力シート!F62),"",入力シート!F62)</f>
        <v/>
      </c>
      <c r="O14" s="153" t="str">
        <f>IF(ISBLANK(入力シート!G62),"",入力シート!G62)</f>
        <v/>
      </c>
    </row>
    <row r="15" spans="1:24" ht="30.75" customHeight="1" thickBot="1">
      <c r="A15" s="290"/>
      <c r="B15" s="291"/>
      <c r="C15" s="102" t="s">
        <v>92</v>
      </c>
      <c r="D15" s="103" t="s">
        <v>93</v>
      </c>
      <c r="E15" s="104"/>
      <c r="F15" s="154" t="str">
        <f>IF(ISBLANK(入力シート!F32),"",入力シート!F32)</f>
        <v/>
      </c>
      <c r="G15" s="155" t="str">
        <f>IF(ISBLANK(入力シート!G32),"",入力シート!G32)</f>
        <v/>
      </c>
      <c r="H15" s="88"/>
      <c r="I15" s="293"/>
      <c r="J15" s="296"/>
      <c r="K15" s="144" t="s">
        <v>151</v>
      </c>
      <c r="L15" s="100" t="s">
        <v>152</v>
      </c>
      <c r="M15" s="101"/>
      <c r="N15" s="152" t="str">
        <f>IF(ISBLANK(入力シート!F63),"",入力シート!F63)</f>
        <v/>
      </c>
      <c r="O15" s="153" t="str">
        <f>IF(ISBLANK(入力シート!G63),"",入力シート!G63)</f>
        <v/>
      </c>
    </row>
    <row r="16" spans="1:24" s="106" customFormat="1" ht="30.75" customHeight="1">
      <c r="A16" s="286" t="s">
        <v>212</v>
      </c>
      <c r="B16" s="287"/>
      <c r="C16" s="85" t="s">
        <v>95</v>
      </c>
      <c r="D16" s="86" t="s">
        <v>213</v>
      </c>
      <c r="E16" s="87"/>
      <c r="F16" s="150" t="str">
        <f>IF(ISBLANK(入力シート!F34),"",入力シート!F34)</f>
        <v/>
      </c>
      <c r="G16" s="151" t="str">
        <f>IF(ISBLANK(入力シート!G34),"",入力シート!G34)</f>
        <v/>
      </c>
      <c r="H16" s="105"/>
      <c r="I16" s="293"/>
      <c r="J16" s="296"/>
      <c r="K16" s="93" t="s">
        <v>153</v>
      </c>
      <c r="L16" s="91" t="s">
        <v>154</v>
      </c>
      <c r="M16" s="92"/>
      <c r="N16" s="152" t="str">
        <f>IF(ISBLANK(入力シート!F64),"",入力シート!F64)</f>
        <v/>
      </c>
      <c r="O16" s="153" t="str">
        <f>IF(ISBLANK(入力シート!G64),"",入力シート!G64)</f>
        <v/>
      </c>
    </row>
    <row r="17" spans="1:15" ht="30.75" customHeight="1" thickBot="1">
      <c r="A17" s="288"/>
      <c r="B17" s="289"/>
      <c r="C17" s="90" t="s">
        <v>97</v>
      </c>
      <c r="D17" s="91" t="s">
        <v>214</v>
      </c>
      <c r="E17" s="92"/>
      <c r="F17" s="152" t="str">
        <f>IF(ISBLANK(入力シート!F35),"",入力シート!F35)</f>
        <v/>
      </c>
      <c r="G17" s="153" t="str">
        <f>IF(ISBLANK(入力シート!G35),"",入力シート!G35)</f>
        <v/>
      </c>
      <c r="H17" s="88"/>
      <c r="I17" s="293"/>
      <c r="J17" s="297"/>
      <c r="K17" s="94" t="s">
        <v>155</v>
      </c>
      <c r="L17" s="95" t="s">
        <v>156</v>
      </c>
      <c r="M17" s="96"/>
      <c r="N17" s="154" t="str">
        <f>IF(ISBLANK(入力シート!F65),"",入力シート!F65)</f>
        <v/>
      </c>
      <c r="O17" s="155" t="str">
        <f>IF(ISBLANK(入力シート!G65),"",入力シート!G65)</f>
        <v/>
      </c>
    </row>
    <row r="18" spans="1:15" ht="30.75" customHeight="1">
      <c r="A18" s="288"/>
      <c r="B18" s="289"/>
      <c r="C18" s="90" t="s">
        <v>99</v>
      </c>
      <c r="D18" s="91" t="s">
        <v>215</v>
      </c>
      <c r="E18" s="92"/>
      <c r="F18" s="152" t="str">
        <f>IF(ISBLANK(入力シート!F36),"",入力シート!F36)</f>
        <v/>
      </c>
      <c r="G18" s="153" t="str">
        <f>IF(ISBLANK(入力シート!G36),"",入力シート!G36)</f>
        <v/>
      </c>
      <c r="H18" s="88"/>
      <c r="I18" s="293"/>
      <c r="J18" s="299" t="s">
        <v>216</v>
      </c>
      <c r="K18" s="89" t="s">
        <v>157</v>
      </c>
      <c r="L18" s="86" t="s">
        <v>217</v>
      </c>
      <c r="M18" s="87"/>
      <c r="N18" s="150" t="str">
        <f>IF(ISBLANK(入力シート!F67),"",入力シート!F67)</f>
        <v/>
      </c>
      <c r="O18" s="151" t="str">
        <f>IF(ISBLANK(入力シート!G67),"",入力シート!G67)</f>
        <v/>
      </c>
    </row>
    <row r="19" spans="1:15" ht="30.75" customHeight="1">
      <c r="A19" s="288"/>
      <c r="B19" s="289"/>
      <c r="C19" s="90" t="s">
        <v>101</v>
      </c>
      <c r="D19" s="91" t="s">
        <v>102</v>
      </c>
      <c r="E19" s="92"/>
      <c r="F19" s="152" t="str">
        <f>IF(ISBLANK(入力シート!F37),"",入力シート!F37)</f>
        <v/>
      </c>
      <c r="G19" s="153" t="str">
        <f>IF(ISBLANK(入力シート!G37),"",入力シート!G37)</f>
        <v/>
      </c>
      <c r="H19" s="88"/>
      <c r="I19" s="293"/>
      <c r="J19" s="300"/>
      <c r="K19" s="93" t="s">
        <v>160</v>
      </c>
      <c r="L19" s="91" t="s">
        <v>161</v>
      </c>
      <c r="M19" s="92"/>
      <c r="N19" s="152" t="str">
        <f>IF(ISBLANK(入力シート!F68),"",入力シート!F68)</f>
        <v/>
      </c>
      <c r="O19" s="153" t="str">
        <f>IF(ISBLANK(入力シート!G68),"",入力シート!G68)</f>
        <v/>
      </c>
    </row>
    <row r="20" spans="1:15" ht="30.75" customHeight="1">
      <c r="A20" s="288"/>
      <c r="B20" s="289"/>
      <c r="C20" s="90" t="s">
        <v>103</v>
      </c>
      <c r="D20" s="91" t="s">
        <v>218</v>
      </c>
      <c r="E20" s="92"/>
      <c r="F20" s="152" t="str">
        <f>IF(ISBLANK(入力シート!F38),"",入力シート!F38)</f>
        <v/>
      </c>
      <c r="G20" s="153" t="str">
        <f>IF(ISBLANK(入力シート!G38),"",入力シート!G38)</f>
        <v/>
      </c>
      <c r="H20" s="88"/>
      <c r="I20" s="293"/>
      <c r="J20" s="300"/>
      <c r="K20" s="93" t="s">
        <v>162</v>
      </c>
      <c r="L20" s="91" t="s">
        <v>163</v>
      </c>
      <c r="M20" s="92"/>
      <c r="N20" s="152" t="str">
        <f>IF(ISBLANK(入力シート!F69),"",入力シート!F69)</f>
        <v/>
      </c>
      <c r="O20" s="153" t="str">
        <f>IF(ISBLANK(入力シート!G69),"",入力シート!G69)</f>
        <v/>
      </c>
    </row>
    <row r="21" spans="1:15" ht="30.75" customHeight="1">
      <c r="A21" s="288"/>
      <c r="B21" s="289"/>
      <c r="C21" s="90" t="s">
        <v>105</v>
      </c>
      <c r="D21" s="91" t="s">
        <v>106</v>
      </c>
      <c r="E21" s="92"/>
      <c r="F21" s="152" t="str">
        <f>IF(ISBLANK(入力シート!F39),"",入力シート!F39)</f>
        <v/>
      </c>
      <c r="G21" s="153" t="str">
        <f>IF(ISBLANK(入力シート!G39),"",入力シート!G39)</f>
        <v/>
      </c>
      <c r="H21" s="88"/>
      <c r="I21" s="293"/>
      <c r="J21" s="300"/>
      <c r="K21" s="93" t="s">
        <v>164</v>
      </c>
      <c r="L21" s="91" t="s">
        <v>165</v>
      </c>
      <c r="M21" s="92"/>
      <c r="N21" s="152" t="str">
        <f>IF(ISBLANK(入力シート!F70),"",入力シート!F70)</f>
        <v/>
      </c>
      <c r="O21" s="153" t="str">
        <f>IF(ISBLANK(入力シート!G70),"",入力シート!G70)</f>
        <v/>
      </c>
    </row>
    <row r="22" spans="1:15" ht="30.75" customHeight="1">
      <c r="A22" s="288"/>
      <c r="B22" s="289"/>
      <c r="C22" s="90" t="s">
        <v>107</v>
      </c>
      <c r="D22" s="91" t="s">
        <v>108</v>
      </c>
      <c r="E22" s="92"/>
      <c r="F22" s="152" t="str">
        <f>IF(ISBLANK(入力シート!F40),"",入力シート!F40)</f>
        <v/>
      </c>
      <c r="G22" s="153" t="str">
        <f>IF(ISBLANK(入力シート!G40),"",入力シート!G40)</f>
        <v/>
      </c>
      <c r="H22" s="88"/>
      <c r="I22" s="293"/>
      <c r="J22" s="300"/>
      <c r="K22" s="93" t="s">
        <v>166</v>
      </c>
      <c r="L22" s="91" t="s">
        <v>167</v>
      </c>
      <c r="M22" s="92"/>
      <c r="N22" s="152" t="str">
        <f>IF(ISBLANK(入力シート!F71),"",入力シート!F71)</f>
        <v/>
      </c>
      <c r="O22" s="153" t="str">
        <f>IF(ISBLANK(入力シート!G71),"",入力シート!G71)</f>
        <v/>
      </c>
    </row>
    <row r="23" spans="1:15" ht="30.75" customHeight="1">
      <c r="A23" s="288"/>
      <c r="B23" s="289"/>
      <c r="C23" s="90" t="s">
        <v>109</v>
      </c>
      <c r="D23" s="91" t="s">
        <v>110</v>
      </c>
      <c r="E23" s="92"/>
      <c r="F23" s="152" t="str">
        <f>IF(ISBLANK(入力シート!F41),"",入力シート!F41)</f>
        <v/>
      </c>
      <c r="G23" s="153" t="str">
        <f>IF(ISBLANK(入力シート!G41),"",入力シート!G41)</f>
        <v/>
      </c>
      <c r="H23" s="88"/>
      <c r="I23" s="293"/>
      <c r="J23" s="300"/>
      <c r="K23" s="93" t="s">
        <v>168</v>
      </c>
      <c r="L23" s="282" t="s">
        <v>169</v>
      </c>
      <c r="M23" s="283"/>
      <c r="N23" s="152" t="str">
        <f>IF(ISBLANK(入力シート!F72),"",入力シート!F72)</f>
        <v/>
      </c>
      <c r="O23" s="153" t="str">
        <f>IF(ISBLANK(入力シート!G72),"",入力シート!G72)</f>
        <v/>
      </c>
    </row>
    <row r="24" spans="1:15" ht="30.75" customHeight="1" thickBot="1">
      <c r="A24" s="290"/>
      <c r="B24" s="291"/>
      <c r="C24" s="107" t="s">
        <v>111</v>
      </c>
      <c r="D24" s="95" t="s">
        <v>112</v>
      </c>
      <c r="E24" s="96"/>
      <c r="F24" s="154" t="str">
        <f>IF(ISBLANK(入力シート!F42),"",入力シート!F42)</f>
        <v/>
      </c>
      <c r="G24" s="155" t="str">
        <f>IF(ISBLANK(入力シート!G42),"",入力シート!G42)</f>
        <v/>
      </c>
      <c r="H24" s="88"/>
      <c r="I24" s="294"/>
      <c r="J24" s="301"/>
      <c r="K24" s="94" t="s">
        <v>170</v>
      </c>
      <c r="L24" s="95" t="s">
        <v>171</v>
      </c>
      <c r="M24" s="96"/>
      <c r="N24" s="154" t="str">
        <f>IF(ISBLANK(入力シート!F73),"",入力シート!F73)</f>
        <v/>
      </c>
      <c r="O24" s="155" t="str">
        <f>IF(ISBLANK(入力シート!G73),"",入力シート!G73)</f>
        <v/>
      </c>
    </row>
    <row r="25" spans="1:15" ht="30.75" customHeight="1">
      <c r="A25" s="270" t="s">
        <v>219</v>
      </c>
      <c r="B25" s="273" t="s">
        <v>220</v>
      </c>
      <c r="C25" s="85" t="s">
        <v>114</v>
      </c>
      <c r="D25" s="86" t="s">
        <v>115</v>
      </c>
      <c r="E25" s="87"/>
      <c r="F25" s="150" t="str">
        <f>IF(ISBLANK(入力シート!F44),"",入力シート!F44)</f>
        <v/>
      </c>
      <c r="G25" s="151" t="str">
        <f>IF(ISBLANK(入力シート!G44),"",入力シート!G44)</f>
        <v/>
      </c>
      <c r="H25" s="88"/>
      <c r="I25" s="276" t="s">
        <v>221</v>
      </c>
      <c r="J25" s="277"/>
      <c r="K25" s="89" t="s">
        <v>173</v>
      </c>
      <c r="L25" s="86" t="s">
        <v>174</v>
      </c>
      <c r="M25" s="87"/>
      <c r="N25" s="150" t="str">
        <f>IF(ISBLANK(入力シート!F75),"",入力シート!F75)</f>
        <v/>
      </c>
      <c r="O25" s="151" t="str">
        <f>IF(ISBLANK(入力シート!G75),"",入力シート!G75)</f>
        <v/>
      </c>
    </row>
    <row r="26" spans="1:15" s="83" customFormat="1" ht="30.75" customHeight="1">
      <c r="A26" s="271"/>
      <c r="B26" s="274"/>
      <c r="C26" s="90" t="s">
        <v>117</v>
      </c>
      <c r="D26" s="91" t="s">
        <v>222</v>
      </c>
      <c r="E26" s="92"/>
      <c r="F26" s="152" t="str">
        <f>IF(ISBLANK(入力シート!F45),"",入力シート!F45)</f>
        <v/>
      </c>
      <c r="G26" s="153" t="str">
        <f>IF(ISBLANK(入力シート!G45),"",入力シート!G45)</f>
        <v/>
      </c>
      <c r="H26" s="108"/>
      <c r="I26" s="278"/>
      <c r="J26" s="279"/>
      <c r="K26" s="93" t="s">
        <v>175</v>
      </c>
      <c r="L26" s="91" t="s">
        <v>176</v>
      </c>
      <c r="M26" s="92"/>
      <c r="N26" s="152" t="str">
        <f>IF(ISBLANK(入力シート!F76),"",入力シート!F76)</f>
        <v/>
      </c>
      <c r="O26" s="153" t="str">
        <f>IF(ISBLANK(入力シート!G76),"",入力シート!G76)</f>
        <v/>
      </c>
    </row>
    <row r="27" spans="1:15" ht="30.75" customHeight="1">
      <c r="A27" s="271"/>
      <c r="B27" s="274"/>
      <c r="C27" s="90" t="s">
        <v>119</v>
      </c>
      <c r="D27" s="91" t="s">
        <v>223</v>
      </c>
      <c r="E27" s="92"/>
      <c r="F27" s="152" t="str">
        <f>IF(ISBLANK(入力シート!F46),"",入力シート!F46)</f>
        <v/>
      </c>
      <c r="G27" s="153" t="str">
        <f>IF(ISBLANK(入力シート!G46),"",入力シート!G46)</f>
        <v/>
      </c>
      <c r="H27" s="88"/>
      <c r="I27" s="278"/>
      <c r="J27" s="279"/>
      <c r="K27" s="93" t="s">
        <v>177</v>
      </c>
      <c r="L27" s="91" t="s">
        <v>178</v>
      </c>
      <c r="M27" s="92"/>
      <c r="N27" s="152" t="str">
        <f>IF(ISBLANK(入力シート!F77),"",入力シート!F77)</f>
        <v/>
      </c>
      <c r="O27" s="153" t="str">
        <f>IF(ISBLANK(入力シート!G77),"",入力シート!G77)</f>
        <v/>
      </c>
    </row>
    <row r="28" spans="1:15" ht="30.75" customHeight="1">
      <c r="A28" s="271"/>
      <c r="B28" s="274"/>
      <c r="C28" s="90" t="s">
        <v>121</v>
      </c>
      <c r="D28" s="91" t="s">
        <v>224</v>
      </c>
      <c r="E28" s="92"/>
      <c r="F28" s="152" t="str">
        <f>IF(ISBLANK(入力シート!F47),"",入力シート!F47)</f>
        <v/>
      </c>
      <c r="G28" s="153" t="str">
        <f>IF(ISBLANK(入力シート!G47),"",入力シート!G47)</f>
        <v/>
      </c>
      <c r="H28" s="88"/>
      <c r="I28" s="278"/>
      <c r="J28" s="279"/>
      <c r="K28" s="93" t="s">
        <v>179</v>
      </c>
      <c r="L28" s="91" t="s">
        <v>180</v>
      </c>
      <c r="M28" s="92"/>
      <c r="N28" s="152" t="str">
        <f>IF(ISBLANK(入力シート!F78),"",入力シート!F78)</f>
        <v/>
      </c>
      <c r="O28" s="153" t="str">
        <f>IF(ISBLANK(入力シート!G78),"",入力シート!G78)</f>
        <v/>
      </c>
    </row>
    <row r="29" spans="1:15" ht="30.75" customHeight="1">
      <c r="A29" s="271"/>
      <c r="B29" s="274"/>
      <c r="C29" s="90" t="s">
        <v>123</v>
      </c>
      <c r="D29" s="91" t="s">
        <v>124</v>
      </c>
      <c r="E29" s="92"/>
      <c r="F29" s="152" t="str">
        <f>IF(ISBLANK(入力シート!F48),"",入力シート!F48)</f>
        <v/>
      </c>
      <c r="G29" s="153" t="str">
        <f>IF(ISBLANK(入力シート!G48),"",入力シート!G48)</f>
        <v/>
      </c>
      <c r="H29" s="88"/>
      <c r="I29" s="278"/>
      <c r="J29" s="279"/>
      <c r="K29" s="93" t="s">
        <v>181</v>
      </c>
      <c r="L29" s="91" t="s">
        <v>182</v>
      </c>
      <c r="M29" s="92"/>
      <c r="N29" s="152" t="str">
        <f>IF(ISBLANK(入力シート!F79),"",入力シート!F79)</f>
        <v/>
      </c>
      <c r="O29" s="153" t="str">
        <f>IF(ISBLANK(入力シート!G79),"",入力シート!G79)</f>
        <v/>
      </c>
    </row>
    <row r="30" spans="1:15" ht="30.75" customHeight="1" thickBot="1">
      <c r="A30" s="271"/>
      <c r="B30" s="275"/>
      <c r="C30" s="107" t="s">
        <v>125</v>
      </c>
      <c r="D30" s="95" t="s">
        <v>126</v>
      </c>
      <c r="E30" s="96"/>
      <c r="F30" s="154" t="str">
        <f>IF(ISBLANK(入力シート!F49),"",入力シート!F49)</f>
        <v/>
      </c>
      <c r="G30" s="155" t="str">
        <f>IF(ISBLANK(入力シート!G49),"",入力シート!G49)</f>
        <v/>
      </c>
      <c r="H30" s="88"/>
      <c r="I30" s="278"/>
      <c r="J30" s="279"/>
      <c r="K30" s="93" t="s">
        <v>183</v>
      </c>
      <c r="L30" s="91" t="s">
        <v>225</v>
      </c>
      <c r="M30" s="92"/>
      <c r="N30" s="152" t="str">
        <f>IF(ISBLANK(入力シート!F80),"",入力シート!F80)</f>
        <v/>
      </c>
      <c r="O30" s="153" t="str">
        <f>IF(ISBLANK(入力シート!G80),"",入力シート!G80)</f>
        <v/>
      </c>
    </row>
    <row r="31" spans="1:15" ht="30.75" customHeight="1">
      <c r="A31" s="271"/>
      <c r="B31" s="273" t="s">
        <v>206</v>
      </c>
      <c r="C31" s="89" t="s">
        <v>127</v>
      </c>
      <c r="D31" s="86" t="s">
        <v>226</v>
      </c>
      <c r="E31" s="87"/>
      <c r="F31" s="150" t="str">
        <f>IF(ISBLANK(入力シート!F51),"",入力シート!F51)</f>
        <v/>
      </c>
      <c r="G31" s="151" t="str">
        <f>IF(ISBLANK(入力シート!G51),"",入力シート!G51)</f>
        <v/>
      </c>
      <c r="H31" s="88"/>
      <c r="I31" s="278"/>
      <c r="J31" s="279"/>
      <c r="K31" s="93" t="s">
        <v>185</v>
      </c>
      <c r="L31" s="91" t="s">
        <v>186</v>
      </c>
      <c r="M31" s="92"/>
      <c r="N31" s="152" t="str">
        <f>IF(ISBLANK(入力シート!F81),"",入力シート!F81)</f>
        <v/>
      </c>
      <c r="O31" s="153" t="str">
        <f>IF(ISBLANK(入力シート!G81),"",入力シート!G81)</f>
        <v/>
      </c>
    </row>
    <row r="32" spans="1:15" ht="30.75" customHeight="1" thickBot="1">
      <c r="A32" s="271"/>
      <c r="B32" s="274"/>
      <c r="C32" s="144" t="s">
        <v>130</v>
      </c>
      <c r="D32" s="100" t="s">
        <v>227</v>
      </c>
      <c r="E32" s="101"/>
      <c r="F32" s="152" t="str">
        <f>IF(ISBLANK(入力シート!F52),"",入力シート!F52)</f>
        <v/>
      </c>
      <c r="G32" s="153" t="str">
        <f>IF(ISBLANK(入力シート!G52),"",入力シート!G52)</f>
        <v/>
      </c>
      <c r="H32" s="88"/>
      <c r="I32" s="280"/>
      <c r="J32" s="281"/>
      <c r="K32" s="94" t="s">
        <v>187</v>
      </c>
      <c r="L32" s="95" t="s">
        <v>188</v>
      </c>
      <c r="M32" s="96"/>
      <c r="N32" s="154" t="str">
        <f>IF(ISBLANK(入力シート!F82),"",入力シート!F82)</f>
        <v/>
      </c>
      <c r="O32" s="155" t="str">
        <f>IF(ISBLANK(入力シート!G82),"",入力シート!G82)</f>
        <v/>
      </c>
    </row>
    <row r="33" spans="1:15" s="83" customFormat="1" ht="30.75" customHeight="1" thickBot="1">
      <c r="A33" s="272"/>
      <c r="B33" s="275"/>
      <c r="C33" s="145" t="s">
        <v>132</v>
      </c>
      <c r="D33" s="103" t="s">
        <v>228</v>
      </c>
      <c r="E33" s="104"/>
      <c r="F33" s="154" t="str">
        <f>IF(ISBLANK(入力シート!F53),"",入力シート!F53)</f>
        <v/>
      </c>
      <c r="G33" s="155" t="str">
        <f>IF(ISBLANK(入力シート!G53),"",入力シート!G53)</f>
        <v/>
      </c>
      <c r="I33" s="78"/>
      <c r="J33" s="78"/>
      <c r="K33" s="109"/>
      <c r="L33" s="78"/>
      <c r="M33" s="78"/>
      <c r="N33" s="78"/>
      <c r="O33" s="78"/>
    </row>
    <row r="34" spans="1:15" ht="24" customHeight="1">
      <c r="M34" s="110"/>
      <c r="N34" s="109"/>
      <c r="O34" s="109"/>
    </row>
    <row r="35" spans="1:15" ht="24" customHeight="1">
      <c r="B35" s="111"/>
      <c r="C35" s="78" t="s">
        <v>229</v>
      </c>
      <c r="D35" s="109"/>
      <c r="I35" s="83"/>
      <c r="J35" s="83"/>
    </row>
    <row r="36" spans="1:15" ht="24" customHeight="1"/>
    <row r="37" spans="1:15" ht="24" customHeight="1"/>
    <row r="38" spans="1:15" ht="24" customHeight="1"/>
    <row r="39" spans="1:15" ht="24" customHeight="1"/>
    <row r="40" spans="1:15" ht="24" customHeight="1"/>
    <row r="41" spans="1:15" s="83" customFormat="1" ht="24" customHeight="1">
      <c r="A41" s="78"/>
      <c r="B41" s="78"/>
      <c r="C41" s="109"/>
      <c r="D41" s="78"/>
      <c r="E41" s="78"/>
      <c r="F41" s="78"/>
      <c r="G41" s="78"/>
      <c r="I41" s="78"/>
      <c r="J41" s="78"/>
      <c r="K41" s="78"/>
      <c r="L41" s="109"/>
      <c r="M41" s="78"/>
      <c r="N41" s="78"/>
      <c r="O41" s="78"/>
    </row>
    <row r="42" spans="1:15" ht="24" customHeight="1"/>
    <row r="43" spans="1:15" ht="24" customHeight="1">
      <c r="I43" s="83"/>
      <c r="J43" s="83"/>
    </row>
    <row r="44" spans="1:15" ht="24" customHeight="1"/>
    <row r="45" spans="1:15" ht="24" customHeight="1"/>
    <row r="46" spans="1:15" ht="24" customHeight="1"/>
    <row r="47" spans="1:15" ht="24" customHeight="1"/>
    <row r="48" spans="1:15" ht="24" customHeight="1"/>
    <row r="49" spans="1:15" s="83" customFormat="1" ht="24" customHeight="1">
      <c r="A49" s="78"/>
      <c r="B49" s="78"/>
      <c r="C49" s="109"/>
      <c r="D49" s="78"/>
      <c r="E49" s="78"/>
      <c r="F49" s="78"/>
      <c r="G49" s="78"/>
      <c r="I49" s="78"/>
      <c r="J49" s="78"/>
      <c r="K49" s="78"/>
      <c r="L49" s="109"/>
      <c r="M49" s="78"/>
      <c r="N49" s="78"/>
      <c r="O49" s="78"/>
    </row>
    <row r="50" spans="1:15" ht="24" customHeight="1"/>
    <row r="51" spans="1:15" ht="24" customHeight="1">
      <c r="I51" s="83"/>
      <c r="J51" s="83"/>
    </row>
    <row r="52" spans="1:15" ht="24" customHeight="1"/>
    <row r="53" spans="1:15" ht="24" customHeight="1"/>
    <row r="54" spans="1:15" ht="24" customHeight="1"/>
    <row r="55" spans="1:15" ht="24" customHeight="1"/>
    <row r="56" spans="1:15" ht="24" customHeight="1"/>
    <row r="57" spans="1:15" s="83" customFormat="1" ht="24" customHeight="1">
      <c r="A57" s="78"/>
      <c r="B57" s="78"/>
      <c r="C57" s="109"/>
      <c r="D57" s="78"/>
      <c r="E57" s="78"/>
      <c r="F57" s="78"/>
      <c r="G57" s="78"/>
      <c r="I57" s="78"/>
      <c r="J57" s="78"/>
      <c r="K57" s="78"/>
      <c r="L57" s="109"/>
      <c r="M57" s="78"/>
      <c r="N57" s="78"/>
      <c r="O57" s="78"/>
    </row>
  </sheetData>
  <sheetProtection sheet="1" objects="1" scenarios="1"/>
  <mergeCells count="16">
    <mergeCell ref="A25:A33"/>
    <mergeCell ref="B25:B30"/>
    <mergeCell ref="I25:J32"/>
    <mergeCell ref="B31:B33"/>
    <mergeCell ref="A2:B2"/>
    <mergeCell ref="G2:H2"/>
    <mergeCell ref="I2:L2"/>
    <mergeCell ref="L23:M23"/>
    <mergeCell ref="D5:E5"/>
    <mergeCell ref="L5:M5"/>
    <mergeCell ref="A7:B15"/>
    <mergeCell ref="I7:I24"/>
    <mergeCell ref="J7:J10"/>
    <mergeCell ref="J11:J17"/>
    <mergeCell ref="A16:B24"/>
    <mergeCell ref="J18:J24"/>
  </mergeCells>
  <phoneticPr fontId="1"/>
  <pageMargins left="0.39370078740157483" right="0.39370078740157483" top="0.74803149606299213" bottom="0.74803149606299213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説明</vt:lpstr>
      <vt:lpstr>入力シート</vt:lpstr>
      <vt:lpstr>チェックシート</vt:lpstr>
      <vt:lpstr>ターゲットマスター記録</vt:lpstr>
      <vt:lpstr>ターゲットマスター記録!Print_Area</vt:lpstr>
      <vt:lpstr>チェックシート!Print_Area</vt:lpstr>
      <vt:lpstr>説明!Print_Area</vt:lpstr>
      <vt:lpstr>入力シート!Print_Area</vt:lpstr>
      <vt:lpstr>入力シート!Print_Titles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市川未男</dc:creator>
  <cp:lastModifiedBy>seiya</cp:lastModifiedBy>
  <cp:lastPrinted>2017-01-30T09:08:09Z</cp:lastPrinted>
  <dcterms:created xsi:type="dcterms:W3CDTF">2009-10-27T12:29:50Z</dcterms:created>
  <dcterms:modified xsi:type="dcterms:W3CDTF">2017-07-24T05:46:29Z</dcterms:modified>
</cp:coreProperties>
</file>